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X:\Transit\VEHICLES\Vehicle Cost Worksheets\SFY 20-21\"/>
    </mc:Choice>
  </mc:AlternateContent>
  <xr:revisionPtr revIDLastSave="0" documentId="13_ncr:1_{611D8BAF-5AD7-4FA3-86FF-8DDEC212BD05}" xr6:coauthVersionLast="36" xr6:coauthVersionMax="36" xr10:uidLastSave="{00000000-0000-0000-0000-000000000000}"/>
  <workbookProtection workbookAlgorithmName="SHA-512" workbookHashValue="2AJ6Zo4nQQs2AnVX5Z+bn7iwYyTZH5vTp1tZWBZ17W/I1fPAi5pxDsznXGnh9OS/gsIZvS7WFvOaPUbn4SssfA==" workbookSaltValue="J/MgJH4ntCwjx4XHXjE5nQ==" workbookSpinCount="100000" lockStructure="1"/>
  <bookViews>
    <workbookView xWindow="0" yWindow="0" windowWidth="9552" windowHeight="7920" xr2:uid="{00000000-000D-0000-FFFF-FFFF00000000}"/>
  </bookViews>
  <sheets>
    <sheet name="Instructions" sheetId="13" r:id="rId1"/>
    <sheet name="American Bus" sheetId="9" r:id="rId2"/>
    <sheet name="Bus Service Inc" sheetId="11" r:id="rId3"/>
    <sheet name="Driverge Vehicle Innovation" sheetId="1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9" i="12" l="1"/>
  <c r="F28" i="12"/>
  <c r="F27" i="12"/>
  <c r="F26" i="12"/>
  <c r="F25" i="12"/>
  <c r="F24" i="12"/>
  <c r="F23" i="12"/>
  <c r="F22" i="12"/>
  <c r="F20" i="12"/>
  <c r="F29" i="11"/>
  <c r="F28" i="11"/>
  <c r="F27" i="11"/>
  <c r="F26" i="11"/>
  <c r="F25" i="11"/>
  <c r="F24" i="11"/>
  <c r="F23" i="11"/>
  <c r="F22" i="11"/>
  <c r="F20" i="11"/>
  <c r="F31" i="11" l="1"/>
  <c r="F31" i="12"/>
  <c r="F29" i="9"/>
  <c r="F28" i="9"/>
  <c r="F27" i="9"/>
  <c r="F26" i="9"/>
  <c r="F25" i="9"/>
  <c r="F24" i="9"/>
  <c r="F23" i="9"/>
  <c r="F22" i="9"/>
  <c r="F20" i="9"/>
  <c r="F33" i="12" l="1"/>
  <c r="F32" i="12"/>
  <c r="F32" i="11"/>
  <c r="F33" i="11"/>
  <c r="F31" i="9"/>
  <c r="F33" i="9" l="1"/>
  <c r="F32" i="9"/>
</calcChain>
</file>

<file path=xl/sharedStrings.xml><?xml version="1.0" encoding="utf-8"?>
<sst xmlns="http://schemas.openxmlformats.org/spreadsheetml/2006/main" count="177" uniqueCount="66">
  <si>
    <t>ODOT Project #</t>
  </si>
  <si>
    <t>State Job Number</t>
  </si>
  <si>
    <t>Agency Name</t>
  </si>
  <si>
    <t>Address</t>
  </si>
  <si>
    <t>Contact</t>
  </si>
  <si>
    <t>Phone:</t>
  </si>
  <si>
    <t>Email</t>
  </si>
  <si>
    <t>County</t>
  </si>
  <si>
    <t>Vendor</t>
  </si>
  <si>
    <t>Information</t>
  </si>
  <si>
    <t>Item</t>
  </si>
  <si>
    <t>Quantity</t>
  </si>
  <si>
    <t>Unit Price</t>
  </si>
  <si>
    <t>Total</t>
  </si>
  <si>
    <t>Single Passenger Seat with Grab Rails</t>
  </si>
  <si>
    <t>Storage Area (Medical Walker)</t>
  </si>
  <si>
    <t>Vehicle Type</t>
  </si>
  <si>
    <t>Prices listed above are estimates and may change.</t>
  </si>
  <si>
    <t>Please sign below to confirm the items listed above are the items requested.</t>
  </si>
  <si>
    <t>Agency</t>
  </si>
  <si>
    <t xml:space="preserve">Authorized Approval </t>
  </si>
  <si>
    <t>signature</t>
  </si>
  <si>
    <t>date</t>
  </si>
  <si>
    <t>Vehicle Vendor</t>
  </si>
  <si>
    <t>NOTE:  The contract has been verified for this project and there are sufficient funds to cover the costs.</t>
  </si>
  <si>
    <t>P.O. #</t>
  </si>
  <si>
    <t>P.O. Owner</t>
  </si>
  <si>
    <t>ODOT</t>
  </si>
  <si>
    <t>Program ID #</t>
  </si>
  <si>
    <t>Name on Title (if different):</t>
  </si>
  <si>
    <t>Cincinnati, OH 45216</t>
  </si>
  <si>
    <t>dmcconnell@american-bus-inc.com</t>
  </si>
  <si>
    <t>Contract #</t>
  </si>
  <si>
    <r>
      <t>Fax:</t>
    </r>
    <r>
      <rPr>
        <sz val="12"/>
        <rFont val="Arial"/>
        <family val="2"/>
      </rPr>
      <t xml:space="preserve">  </t>
    </r>
  </si>
  <si>
    <t>Oxygen Tank Securement System</t>
  </si>
  <si>
    <t>Accessible Van (AV) Vehicle Cost Worksheet</t>
  </si>
  <si>
    <t>Accessible Van (AV)</t>
  </si>
  <si>
    <t>American Bus and Accessories</t>
  </si>
  <si>
    <t>123 Citycentre Dr.</t>
  </si>
  <si>
    <t>Dan McConnell 1-800-582-7118</t>
  </si>
  <si>
    <t>Accessible Van</t>
  </si>
  <si>
    <t xml:space="preserve">        Options</t>
  </si>
  <si>
    <t>1000 lb Maximum Capacity Lift</t>
  </si>
  <si>
    <t>Double Three-Step Fold-Away Seat</t>
  </si>
  <si>
    <t>Single Three-Step Fold-Away Seat</t>
  </si>
  <si>
    <t>Solid Color Paint</t>
  </si>
  <si>
    <t>Canal Winchester, OH 43110</t>
  </si>
  <si>
    <t>Adam Prestifilippo 614-833-0222</t>
  </si>
  <si>
    <t>TOTAL COST</t>
  </si>
  <si>
    <t>Heavy Duty one position bicycle rack, stainless steel construction and hardware and Complies with Industry Standards and all FMVSS requirements.</t>
  </si>
  <si>
    <t>Heavy Duty two position bicycle rack, stainless steel construction and hardware and Complies with Industry Standards and all FMVSS requirements.</t>
  </si>
  <si>
    <r>
      <t xml:space="preserve">Price Quote: </t>
    </r>
    <r>
      <rPr>
        <b/>
        <sz val="12"/>
        <color indexed="10"/>
        <rFont val="Arial"/>
        <family val="2"/>
      </rPr>
      <t>Effective until June 30, 2021</t>
    </r>
  </si>
  <si>
    <t>252-20</t>
  </si>
  <si>
    <t>Last Updated 8/1/19  AE</t>
  </si>
  <si>
    <t>Heavy Duty one position bicycle rack</t>
  </si>
  <si>
    <t>Heavy Duty two position bicycle rack</t>
  </si>
  <si>
    <t>Bus Service Inc</t>
  </si>
  <si>
    <t>8120 Howe Industrial Parkway</t>
  </si>
  <si>
    <t>adam@buyabus.net</t>
  </si>
  <si>
    <t>LOCAL SHARE</t>
  </si>
  <si>
    <t>FEDERAL SHARE</t>
  </si>
  <si>
    <t>1090 W. Wilbeth Rd.</t>
  </si>
  <si>
    <t>Akron, OH 44314</t>
  </si>
  <si>
    <t>Ken Richards 330-861-1118</t>
  </si>
  <si>
    <t>ken.richards@driverge.com</t>
  </si>
  <si>
    <t>Driverge Vehicle Innovation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</si>
</sst>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1"/>
      <color theme="1"/>
      <name val="Arial"/>
      <family val="2"/>
    </font>
    <font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5" fontId="6" fillId="0" borderId="0"/>
    <xf numFmtId="0" fontId="8" fillId="0" borderId="0"/>
    <xf numFmtId="44" fontId="8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Fill="1"/>
    <xf numFmtId="0" fontId="3" fillId="0" borderId="10" xfId="0" applyFont="1" applyBorder="1" applyAlignment="1" applyProtection="1">
      <protection locked="0"/>
    </xf>
    <xf numFmtId="0" fontId="2" fillId="2" borderId="12" xfId="0" applyFont="1" applyFill="1" applyBorder="1" applyProtection="1"/>
    <xf numFmtId="0" fontId="2" fillId="2" borderId="13" xfId="0" applyFont="1" applyFill="1" applyBorder="1" applyProtection="1"/>
    <xf numFmtId="0" fontId="0" fillId="0" borderId="13" xfId="0" applyBorder="1" applyProtection="1"/>
    <xf numFmtId="0" fontId="3" fillId="0" borderId="0" xfId="0" applyFont="1" applyBorder="1" applyAlignment="1" applyProtection="1">
      <alignment vertical="top"/>
    </xf>
    <xf numFmtId="0" fontId="2" fillId="2" borderId="13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0" borderId="0" xfId="0" applyFont="1" applyBorder="1" applyAlignment="1" applyProtection="1"/>
    <xf numFmtId="0" fontId="4" fillId="0" borderId="10" xfId="2" applyBorder="1" applyAlignment="1" applyProtection="1">
      <protection locked="0"/>
    </xf>
    <xf numFmtId="0" fontId="3" fillId="0" borderId="3" xfId="0" applyFont="1" applyBorder="1" applyAlignment="1" applyProtection="1">
      <alignment vertical="top"/>
    </xf>
    <xf numFmtId="0" fontId="3" fillId="0" borderId="14" xfId="0" applyFont="1" applyBorder="1" applyProtection="1"/>
    <xf numFmtId="42" fontId="3" fillId="0" borderId="13" xfId="0" applyNumberFormat="1" applyFont="1" applyBorder="1" applyAlignment="1" applyProtection="1">
      <alignment horizontal="left" vertical="center"/>
    </xf>
    <xf numFmtId="42" fontId="3" fillId="0" borderId="10" xfId="0" applyNumberFormat="1" applyFont="1" applyBorder="1" applyAlignment="1" applyProtection="1">
      <alignment horizontal="left" vertical="center" wrapText="1"/>
    </xf>
    <xf numFmtId="42" fontId="3" fillId="0" borderId="13" xfId="0" applyNumberFormat="1" applyFont="1" applyBorder="1" applyAlignment="1" applyProtection="1">
      <alignment vertical="center"/>
    </xf>
    <xf numFmtId="42" fontId="5" fillId="0" borderId="10" xfId="0" applyNumberFormat="1" applyFont="1" applyBorder="1" applyAlignment="1" applyProtection="1">
      <alignment vertical="center" wrapText="1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10" xfId="0" applyFont="1" applyBorder="1" applyAlignment="1" applyProtection="1">
      <alignment horizontal="center" wrapText="1"/>
    </xf>
    <xf numFmtId="0" fontId="9" fillId="0" borderId="10" xfId="0" applyFont="1" applyBorder="1" applyAlignment="1" applyProtection="1">
      <alignment horizontal="center" vertical="center"/>
    </xf>
    <xf numFmtId="0" fontId="2" fillId="0" borderId="1" xfId="0" applyFont="1" applyBorder="1" applyProtection="1"/>
    <xf numFmtId="0" fontId="2" fillId="0" borderId="9" xfId="0" applyFont="1" applyBorder="1" applyProtection="1"/>
    <xf numFmtId="0" fontId="3" fillId="0" borderId="9" xfId="0" applyFont="1" applyBorder="1" applyProtection="1"/>
    <xf numFmtId="0" fontId="2" fillId="0" borderId="17" xfId="0" applyFont="1" applyBorder="1" applyProtection="1"/>
    <xf numFmtId="0" fontId="0" fillId="0" borderId="4" xfId="0" applyBorder="1" applyProtection="1"/>
    <xf numFmtId="0" fontId="2" fillId="2" borderId="11" xfId="0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3" fillId="0" borderId="0" xfId="0" applyFont="1" applyBorder="1" applyProtection="1"/>
    <xf numFmtId="0" fontId="0" fillId="0" borderId="0" xfId="0" applyFill="1" applyProtection="1"/>
    <xf numFmtId="0" fontId="6" fillId="0" borderId="0" xfId="0" applyFont="1" applyProtection="1"/>
    <xf numFmtId="5" fontId="6" fillId="0" borderId="0" xfId="3" applyBorder="1" applyProtection="1"/>
    <xf numFmtId="0" fontId="0" fillId="0" borderId="0" xfId="0" applyBorder="1" applyAlignment="1" applyProtection="1">
      <alignment horizontal="center"/>
    </xf>
    <xf numFmtId="5" fontId="6" fillId="0" borderId="0" xfId="3" applyProtection="1"/>
    <xf numFmtId="0" fontId="7" fillId="0" borderId="0" xfId="0" applyFont="1" applyProtection="1"/>
    <xf numFmtId="5" fontId="7" fillId="0" borderId="0" xfId="3" applyFont="1" applyProtection="1"/>
    <xf numFmtId="42" fontId="2" fillId="0" borderId="10" xfId="1" applyNumberFormat="1" applyFont="1" applyBorder="1" applyAlignment="1" applyProtection="1">
      <alignment horizontal="left" vertical="center" wrapText="1"/>
      <protection hidden="1"/>
    </xf>
    <xf numFmtId="42" fontId="2" fillId="0" borderId="1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0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wrapText="1"/>
    </xf>
    <xf numFmtId="0" fontId="2" fillId="0" borderId="10" xfId="0" applyFont="1" applyBorder="1" applyProtection="1"/>
    <xf numFmtId="0" fontId="2" fillId="0" borderId="11" xfId="0" applyFont="1" applyBorder="1" applyProtection="1"/>
    <xf numFmtId="0" fontId="2" fillId="0" borderId="7" xfId="0" applyFont="1" applyBorder="1" applyProtection="1"/>
    <xf numFmtId="0" fontId="7" fillId="0" borderId="2" xfId="0" applyFont="1" applyBorder="1" applyProtection="1"/>
    <xf numFmtId="0" fontId="3" fillId="0" borderId="17" xfId="0" applyFont="1" applyBorder="1" applyAlignment="1" applyProtection="1">
      <alignment vertical="top"/>
    </xf>
    <xf numFmtId="0" fontId="11" fillId="0" borderId="6" xfId="0" applyFont="1" applyBorder="1" applyAlignment="1" applyProtection="1"/>
    <xf numFmtId="0" fontId="3" fillId="0" borderId="5" xfId="0" applyFont="1" applyBorder="1" applyProtection="1"/>
    <xf numFmtId="0" fontId="3" fillId="0" borderId="0" xfId="0" applyFont="1" applyProtection="1"/>
    <xf numFmtId="42" fontId="3" fillId="0" borderId="0" xfId="1" applyNumberFormat="1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vertical="top"/>
    </xf>
    <xf numFmtId="0" fontId="7" fillId="3" borderId="14" xfId="0" applyFont="1" applyFill="1" applyBorder="1" applyAlignment="1" applyProtection="1">
      <alignment vertical="top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4" fillId="0" borderId="11" xfId="2" applyBorder="1" applyAlignment="1" applyProtection="1">
      <alignment horizontal="center"/>
      <protection locked="0"/>
    </xf>
    <xf numFmtId="0" fontId="4" fillId="0" borderId="13" xfId="2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left" vertical="top"/>
    </xf>
    <xf numFmtId="0" fontId="3" fillId="0" borderId="17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4" fontId="2" fillId="2" borderId="11" xfId="0" applyNumberFormat="1" applyFont="1" applyFill="1" applyBorder="1" applyAlignment="1" applyProtection="1">
      <alignment horizontal="left"/>
    </xf>
    <xf numFmtId="4" fontId="2" fillId="2" borderId="12" xfId="0" applyNumberFormat="1" applyFont="1" applyFill="1" applyBorder="1" applyAlignment="1" applyProtection="1">
      <alignment horizontal="left"/>
    </xf>
    <xf numFmtId="4" fontId="2" fillId="2" borderId="13" xfId="0" applyNumberFormat="1" applyFont="1" applyFill="1" applyBorder="1" applyAlignment="1" applyProtection="1">
      <alignment horizontal="left"/>
    </xf>
    <xf numFmtId="0" fontId="3" fillId="0" borderId="11" xfId="0" applyFont="1" applyBorder="1" applyAlignment="1" applyProtection="1">
      <alignment horizontal="left" vertical="top" wrapText="1"/>
    </xf>
    <xf numFmtId="0" fontId="3" fillId="0" borderId="12" xfId="0" applyFont="1" applyBorder="1" applyAlignment="1" applyProtection="1">
      <alignment horizontal="left" vertical="top" wrapText="1"/>
    </xf>
    <xf numFmtId="0" fontId="3" fillId="0" borderId="13" xfId="0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3" fillId="0" borderId="8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10" fillId="0" borderId="10" xfId="0" applyFont="1" applyBorder="1" applyAlignment="1" applyProtection="1">
      <alignment horizontal="left" vertical="center"/>
    </xf>
    <xf numFmtId="0" fontId="13" fillId="0" borderId="11" xfId="0" applyFont="1" applyBorder="1" applyAlignment="1" applyProtection="1">
      <alignment horizontal="left" vertical="center"/>
    </xf>
    <xf numFmtId="0" fontId="13" fillId="0" borderId="13" xfId="0" applyFont="1" applyBorder="1" applyAlignment="1" applyProtection="1">
      <alignment horizontal="left" vertical="center"/>
    </xf>
    <xf numFmtId="0" fontId="0" fillId="0" borderId="0" xfId="0" applyFill="1" applyAlignment="1" applyProtection="1"/>
    <xf numFmtId="0" fontId="0" fillId="0" borderId="0" xfId="0" applyAlignment="1" applyProtection="1"/>
    <xf numFmtId="0" fontId="6" fillId="0" borderId="0" xfId="0" applyFont="1" applyFill="1" applyAlignment="1" applyProtection="1"/>
    <xf numFmtId="0" fontId="3" fillId="2" borderId="11" xfId="0" applyFont="1" applyFill="1" applyBorder="1" applyAlignment="1" applyProtection="1">
      <alignment horizontal="center" vertical="top" wrapText="1"/>
    </xf>
    <xf numFmtId="0" fontId="3" fillId="2" borderId="12" xfId="0" applyFont="1" applyFill="1" applyBorder="1" applyAlignment="1" applyProtection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</xf>
    <xf numFmtId="0" fontId="14" fillId="0" borderId="8" xfId="2" applyFont="1" applyBorder="1" applyAlignment="1" applyProtection="1">
      <alignment horizontal="left"/>
    </xf>
  </cellXfs>
  <cellStyles count="6">
    <cellStyle name="Currency" xfId="1" builtinId="4"/>
    <cellStyle name="Currency 2" xfId="5" xr:uid="{00000000-0005-0000-0000-000003000000}"/>
    <cellStyle name="Currency0" xfId="3" xr:uid="{00000000-0005-0000-0000-000004000000}"/>
    <cellStyle name="Hyperlink" xfId="2" builtinId="8"/>
    <cellStyle name="Normal" xfId="0" builtinId="0"/>
    <cellStyle name="Normal 2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3</xdr:row>
      <xdr:rowOff>76200</xdr:rowOff>
    </xdr:from>
    <xdr:to>
      <xdr:col>11</xdr:col>
      <xdr:colOff>601980</xdr:colOff>
      <xdr:row>28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2B5D6BD-81DC-4F52-8DEB-F3547D6CB406}"/>
            </a:ext>
          </a:extLst>
        </xdr:cNvPr>
        <xdr:cNvSpPr txBox="1"/>
      </xdr:nvSpPr>
      <xdr:spPr>
        <a:xfrm>
          <a:off x="1859280" y="624840"/>
          <a:ext cx="5448300" cy="449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chemeClr val="dk1"/>
              </a:solidFill>
              <a:effectLst/>
              <a:latin typeface="Georgia" panose="02040502050405020303" pitchFamily="18" charset="0"/>
              <a:ea typeface="+mn-ea"/>
              <a:cs typeface="+mn-cs"/>
            </a:rPr>
            <a:t>There are now multiple vendors for every vehicle type (with the exception of the Modified Minivan. Please be aware that each vendor has a separate tab at the bottom left of this spreadsheet. </a:t>
          </a:r>
        </a:p>
        <a:p>
          <a:endParaRPr lang="en-US" sz="2000">
            <a:effectLst/>
            <a:latin typeface="Georgia" panose="02040502050405020303" pitchFamily="18" charset="0"/>
          </a:endParaRPr>
        </a:p>
        <a:p>
          <a:r>
            <a:rPr lang="en-US" sz="2000">
              <a:solidFill>
                <a:schemeClr val="dk1"/>
              </a:solidFill>
              <a:effectLst/>
              <a:latin typeface="Georgia" panose="02040502050405020303" pitchFamily="18" charset="0"/>
              <a:ea typeface="+mn-ea"/>
              <a:cs typeface="+mn-cs"/>
            </a:rPr>
            <a:t>The vendors are listed from lowest to highest base vehicle price, left to right. However, the options are priced differently depending on the vendor. </a:t>
          </a:r>
        </a:p>
        <a:p>
          <a:endParaRPr lang="en-US" sz="2000">
            <a:effectLst/>
            <a:latin typeface="Georgia" panose="02040502050405020303" pitchFamily="18" charset="0"/>
          </a:endParaRPr>
        </a:p>
        <a:p>
          <a:r>
            <a:rPr lang="en-US" sz="2000">
              <a:solidFill>
                <a:schemeClr val="dk1"/>
              </a:solidFill>
              <a:effectLst/>
              <a:latin typeface="Georgia" panose="02040502050405020303" pitchFamily="18" charset="0"/>
              <a:ea typeface="+mn-ea"/>
              <a:cs typeface="+mn-cs"/>
            </a:rPr>
            <a:t>We encourage you to complete a form</a:t>
          </a:r>
          <a:r>
            <a:rPr lang="en-US" sz="2000" baseline="0">
              <a:solidFill>
                <a:schemeClr val="dk1"/>
              </a:solidFill>
              <a:effectLst/>
              <a:latin typeface="Georgia" panose="02040502050405020303" pitchFamily="18" charset="0"/>
              <a:ea typeface="+mn-ea"/>
              <a:cs typeface="+mn-cs"/>
            </a:rPr>
            <a:t> for each vendor for the type of vehicle you are interested in to see which one offers a better overall value.</a:t>
          </a:r>
          <a:endParaRPr lang="en-US" sz="2000">
            <a:effectLst/>
            <a:latin typeface="Georgia" panose="02040502050405020303" pitchFamily="18" charset="0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mcconnell@american-bus-inc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adam@buyabus.ne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ken.richards@driverg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86780-0042-4FCE-A143-FD4CBF2B6544}">
  <dimension ref="A1"/>
  <sheetViews>
    <sheetView tabSelected="1" workbookViewId="0">
      <selection activeCell="N12" sqref="N12"/>
    </sheetView>
  </sheetViews>
  <sheetFormatPr defaultRowHeight="14.4" x14ac:dyDescent="0.3"/>
  <sheetData/>
  <sheetProtection algorithmName="SHA-512" hashValue="lVhD0wbYAHODdCPcFFN68Ep2pox3ynLHxhd5jcexjl9neQ60IUUzr70EA/e5Hp+1ZC17sle2x135couUXd7qsg==" saltValue="Hb6R0LBvlXqKbI/vUiPIu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FC6A4-43CF-4C38-9C49-FAA1F5E66C11}">
  <dimension ref="A1:H48"/>
  <sheetViews>
    <sheetView topLeftCell="A17" workbookViewId="0">
      <selection activeCell="D27" sqref="D27"/>
    </sheetView>
  </sheetViews>
  <sheetFormatPr defaultRowHeight="14.4" x14ac:dyDescent="0.3"/>
  <cols>
    <col min="1" max="1" width="16.6640625" customWidth="1"/>
    <col min="2" max="2" width="14.88671875" customWidth="1"/>
    <col min="3" max="3" width="19.6640625" customWidth="1"/>
    <col min="4" max="4" width="36.33203125" customWidth="1"/>
    <col min="5" max="5" width="16.44140625" customWidth="1"/>
    <col min="6" max="6" width="22.6640625" customWidth="1"/>
  </cols>
  <sheetData>
    <row r="1" spans="1:7" ht="15.6" x14ac:dyDescent="0.3">
      <c r="A1" s="72" t="s">
        <v>35</v>
      </c>
      <c r="B1" s="72"/>
      <c r="C1" s="72"/>
      <c r="D1" s="72"/>
      <c r="E1" s="72"/>
      <c r="F1" s="72"/>
      <c r="G1" s="18"/>
    </row>
    <row r="2" spans="1:7" x14ac:dyDescent="0.3">
      <c r="A2" s="73" t="s">
        <v>16</v>
      </c>
      <c r="B2" s="75" t="s">
        <v>32</v>
      </c>
      <c r="C2" s="75" t="s">
        <v>28</v>
      </c>
      <c r="D2" s="73" t="s">
        <v>0</v>
      </c>
      <c r="E2" s="73" t="s">
        <v>1</v>
      </c>
      <c r="F2" s="73" t="s">
        <v>25</v>
      </c>
      <c r="G2" s="18"/>
    </row>
    <row r="3" spans="1:7" x14ac:dyDescent="0.3">
      <c r="A3" s="74"/>
      <c r="B3" s="76"/>
      <c r="C3" s="76"/>
      <c r="D3" s="74"/>
      <c r="E3" s="74"/>
      <c r="F3" s="74"/>
      <c r="G3" s="18"/>
    </row>
    <row r="4" spans="1:7" x14ac:dyDescent="0.3">
      <c r="A4" s="52" t="s">
        <v>36</v>
      </c>
      <c r="B4" s="52" t="s">
        <v>52</v>
      </c>
      <c r="C4" s="52"/>
      <c r="D4" s="70"/>
      <c r="E4" s="70"/>
      <c r="F4" s="52"/>
      <c r="G4" s="18"/>
    </row>
    <row r="5" spans="1:7" x14ac:dyDescent="0.3">
      <c r="A5" s="53"/>
      <c r="B5" s="53"/>
      <c r="C5" s="53"/>
      <c r="D5" s="71"/>
      <c r="E5" s="71"/>
      <c r="F5" s="53"/>
      <c r="G5" s="18"/>
    </row>
    <row r="6" spans="1:7" ht="15.6" x14ac:dyDescent="0.3">
      <c r="A6" s="38" t="s">
        <v>2</v>
      </c>
      <c r="B6" s="56"/>
      <c r="C6" s="57"/>
      <c r="D6" s="57"/>
      <c r="E6" s="58"/>
      <c r="F6" s="19" t="s">
        <v>26</v>
      </c>
      <c r="G6" s="18"/>
    </row>
    <row r="7" spans="1:7" ht="31.2" x14ac:dyDescent="0.3">
      <c r="A7" s="39" t="s">
        <v>29</v>
      </c>
      <c r="B7" s="56"/>
      <c r="C7" s="57"/>
      <c r="D7" s="57"/>
      <c r="E7" s="58"/>
      <c r="F7" s="20" t="s">
        <v>27</v>
      </c>
      <c r="G7" s="18"/>
    </row>
    <row r="8" spans="1:7" ht="31.2" customHeight="1" x14ac:dyDescent="0.3">
      <c r="A8" s="40" t="s">
        <v>3</v>
      </c>
      <c r="B8" s="56"/>
      <c r="C8" s="57"/>
      <c r="D8" s="57"/>
      <c r="E8" s="57"/>
      <c r="F8" s="58"/>
      <c r="G8" s="18"/>
    </row>
    <row r="9" spans="1:7" ht="15.6" x14ac:dyDescent="0.3">
      <c r="A9" s="40" t="s">
        <v>4</v>
      </c>
      <c r="B9" s="56"/>
      <c r="C9" s="57"/>
      <c r="D9" s="57"/>
      <c r="E9" s="57"/>
      <c r="F9" s="58"/>
      <c r="G9" s="18"/>
    </row>
    <row r="10" spans="1:7" ht="15.6" x14ac:dyDescent="0.3">
      <c r="A10" s="41" t="s">
        <v>5</v>
      </c>
      <c r="B10" s="59"/>
      <c r="C10" s="60"/>
      <c r="D10" s="61" t="s">
        <v>33</v>
      </c>
      <c r="E10" s="62"/>
      <c r="F10" s="63"/>
      <c r="G10" s="18"/>
    </row>
    <row r="11" spans="1:7" ht="15.6" x14ac:dyDescent="0.3">
      <c r="A11" s="41" t="s">
        <v>6</v>
      </c>
      <c r="B11" s="64"/>
      <c r="C11" s="65"/>
      <c r="D11" s="10"/>
      <c r="E11" s="10"/>
      <c r="F11" s="10"/>
      <c r="G11" s="18"/>
    </row>
    <row r="12" spans="1:7" ht="15.6" x14ac:dyDescent="0.3">
      <c r="A12" s="42" t="s">
        <v>7</v>
      </c>
      <c r="B12" s="56"/>
      <c r="C12" s="58"/>
      <c r="D12" s="2"/>
      <c r="E12" s="2"/>
      <c r="F12" s="2"/>
      <c r="G12" s="18"/>
    </row>
    <row r="13" spans="1:7" ht="15.6" x14ac:dyDescent="0.3">
      <c r="A13" s="21" t="s">
        <v>8</v>
      </c>
      <c r="B13" s="66" t="s">
        <v>37</v>
      </c>
      <c r="C13" s="67"/>
      <c r="D13" s="67"/>
      <c r="E13" s="11"/>
      <c r="F13" s="43"/>
      <c r="G13" s="18"/>
    </row>
    <row r="14" spans="1:7" ht="15.6" x14ac:dyDescent="0.3">
      <c r="A14" s="22" t="s">
        <v>9</v>
      </c>
      <c r="B14" s="68" t="s">
        <v>38</v>
      </c>
      <c r="C14" s="69"/>
      <c r="D14" s="69"/>
      <c r="E14" s="6"/>
      <c r="F14" s="12"/>
      <c r="G14" s="18"/>
    </row>
    <row r="15" spans="1:7" ht="15.6" x14ac:dyDescent="0.3">
      <c r="A15" s="23"/>
      <c r="B15" s="68" t="s">
        <v>30</v>
      </c>
      <c r="C15" s="69"/>
      <c r="D15" s="69"/>
      <c r="E15" s="6"/>
      <c r="F15" s="12"/>
      <c r="G15" s="18"/>
    </row>
    <row r="16" spans="1:7" ht="15.6" x14ac:dyDescent="0.3">
      <c r="A16" s="24" t="s">
        <v>4</v>
      </c>
      <c r="B16" s="44" t="s">
        <v>39</v>
      </c>
      <c r="C16" s="6"/>
      <c r="D16" s="6"/>
      <c r="E16" s="54" t="s">
        <v>53</v>
      </c>
      <c r="F16" s="55"/>
      <c r="G16" s="18"/>
    </row>
    <row r="17" spans="1:7" ht="17.399999999999999" x14ac:dyDescent="0.3">
      <c r="A17" s="25"/>
      <c r="B17" s="85" t="s">
        <v>31</v>
      </c>
      <c r="C17" s="86"/>
      <c r="D17" s="86"/>
      <c r="E17" s="45"/>
      <c r="F17" s="46"/>
      <c r="G17" s="18"/>
    </row>
    <row r="18" spans="1:7" ht="15.6" x14ac:dyDescent="0.3">
      <c r="A18" s="83" t="s">
        <v>51</v>
      </c>
      <c r="B18" s="83"/>
      <c r="C18" s="83"/>
      <c r="D18" s="83"/>
      <c r="E18" s="47"/>
      <c r="F18" s="5"/>
      <c r="G18" s="18"/>
    </row>
    <row r="19" spans="1:7" ht="15.6" x14ac:dyDescent="0.3">
      <c r="A19" s="26" t="s">
        <v>10</v>
      </c>
      <c r="B19" s="3"/>
      <c r="C19" s="4"/>
      <c r="D19" s="7" t="s">
        <v>11</v>
      </c>
      <c r="E19" s="7" t="s">
        <v>12</v>
      </c>
      <c r="F19" s="8" t="s">
        <v>13</v>
      </c>
      <c r="G19" s="18"/>
    </row>
    <row r="20" spans="1:7" ht="15" x14ac:dyDescent="0.3">
      <c r="A20" s="80" t="s">
        <v>40</v>
      </c>
      <c r="B20" s="81"/>
      <c r="C20" s="82"/>
      <c r="D20" s="17"/>
      <c r="E20" s="13">
        <v>46569</v>
      </c>
      <c r="F20" s="14">
        <f>D20*E20</f>
        <v>0</v>
      </c>
      <c r="G20" s="18"/>
    </row>
    <row r="21" spans="1:7" ht="15.6" x14ac:dyDescent="0.3">
      <c r="A21" s="77" t="s">
        <v>41</v>
      </c>
      <c r="B21" s="78"/>
      <c r="C21" s="78"/>
      <c r="D21" s="78"/>
      <c r="E21" s="78"/>
      <c r="F21" s="79"/>
      <c r="G21" s="18"/>
    </row>
    <row r="22" spans="1:7" ht="15" x14ac:dyDescent="0.3">
      <c r="A22" s="80" t="s">
        <v>42</v>
      </c>
      <c r="B22" s="81"/>
      <c r="C22" s="82"/>
      <c r="D22" s="17"/>
      <c r="E22" s="15">
        <v>342</v>
      </c>
      <c r="F22" s="14">
        <f t="shared" ref="F22:F29" si="0">D22*E22</f>
        <v>0</v>
      </c>
      <c r="G22" s="18"/>
    </row>
    <row r="23" spans="1:7" ht="15" x14ac:dyDescent="0.3">
      <c r="A23" s="80" t="s">
        <v>43</v>
      </c>
      <c r="B23" s="81"/>
      <c r="C23" s="82"/>
      <c r="D23" s="17"/>
      <c r="E23" s="15">
        <v>840</v>
      </c>
      <c r="F23" s="14">
        <f t="shared" si="0"/>
        <v>0</v>
      </c>
      <c r="G23" s="18"/>
    </row>
    <row r="24" spans="1:7" ht="15" x14ac:dyDescent="0.3">
      <c r="A24" s="80" t="s">
        <v>44</v>
      </c>
      <c r="B24" s="81"/>
      <c r="C24" s="82"/>
      <c r="D24" s="17"/>
      <c r="E24" s="15">
        <v>342</v>
      </c>
      <c r="F24" s="14">
        <f t="shared" si="0"/>
        <v>0</v>
      </c>
      <c r="G24" s="18"/>
    </row>
    <row r="25" spans="1:7" ht="15" x14ac:dyDescent="0.3">
      <c r="A25" s="80" t="s">
        <v>34</v>
      </c>
      <c r="B25" s="81"/>
      <c r="C25" s="82"/>
      <c r="D25" s="17"/>
      <c r="E25" s="15">
        <v>96</v>
      </c>
      <c r="F25" s="14">
        <f t="shared" si="0"/>
        <v>0</v>
      </c>
      <c r="G25" s="18"/>
    </row>
    <row r="26" spans="1:7" ht="15" x14ac:dyDescent="0.3">
      <c r="A26" s="80" t="s">
        <v>15</v>
      </c>
      <c r="B26" s="81"/>
      <c r="C26" s="82"/>
      <c r="D26" s="17"/>
      <c r="E26" s="15">
        <v>490</v>
      </c>
      <c r="F26" s="14">
        <f t="shared" si="0"/>
        <v>0</v>
      </c>
      <c r="G26" s="18"/>
    </row>
    <row r="27" spans="1:7" ht="15" x14ac:dyDescent="0.3">
      <c r="A27" s="80" t="s">
        <v>45</v>
      </c>
      <c r="B27" s="81" t="s">
        <v>14</v>
      </c>
      <c r="C27" s="82" t="s">
        <v>14</v>
      </c>
      <c r="D27" s="17"/>
      <c r="E27" s="16">
        <v>25</v>
      </c>
      <c r="F27" s="14">
        <f t="shared" si="0"/>
        <v>0</v>
      </c>
      <c r="G27" s="18"/>
    </row>
    <row r="28" spans="1:7" ht="15" x14ac:dyDescent="0.3">
      <c r="A28" s="80" t="s">
        <v>54</v>
      </c>
      <c r="B28" s="81"/>
      <c r="C28" s="82"/>
      <c r="D28" s="17"/>
      <c r="E28" s="16">
        <v>1159</v>
      </c>
      <c r="F28" s="14">
        <f t="shared" si="0"/>
        <v>0</v>
      </c>
      <c r="G28" s="18"/>
    </row>
    <row r="29" spans="1:7" ht="15" x14ac:dyDescent="0.3">
      <c r="A29" s="80" t="s">
        <v>55</v>
      </c>
      <c r="B29" s="81"/>
      <c r="C29" s="82"/>
      <c r="D29" s="17"/>
      <c r="E29" s="16">
        <v>1417</v>
      </c>
      <c r="F29" s="14">
        <f t="shared" si="0"/>
        <v>0</v>
      </c>
      <c r="G29" s="18"/>
    </row>
    <row r="30" spans="1:7" ht="15" x14ac:dyDescent="0.3">
      <c r="A30" s="93"/>
      <c r="B30" s="94"/>
      <c r="C30" s="94"/>
      <c r="D30" s="94"/>
      <c r="E30" s="94"/>
      <c r="F30" s="95"/>
      <c r="G30" s="18"/>
    </row>
    <row r="31" spans="1:7" ht="15.6" x14ac:dyDescent="0.3">
      <c r="A31" s="27"/>
      <c r="B31" s="27"/>
      <c r="C31" s="27"/>
      <c r="D31" s="87" t="s">
        <v>48</v>
      </c>
      <c r="E31" s="87"/>
      <c r="F31" s="36">
        <f>SUM(F20:F29)</f>
        <v>0</v>
      </c>
      <c r="G31" s="18"/>
    </row>
    <row r="32" spans="1:7" ht="15.6" x14ac:dyDescent="0.3">
      <c r="A32" s="27"/>
      <c r="B32" s="27"/>
      <c r="C32" s="27"/>
      <c r="D32" s="87" t="s">
        <v>60</v>
      </c>
      <c r="E32" s="87"/>
      <c r="F32" s="37">
        <f>ROUNDDOWN((F31*0.8),0)</f>
        <v>0</v>
      </c>
      <c r="G32" s="18"/>
    </row>
    <row r="33" spans="1:8" ht="15.6" x14ac:dyDescent="0.3">
      <c r="A33" s="27"/>
      <c r="B33" s="27"/>
      <c r="C33" s="27"/>
      <c r="D33" s="88" t="s">
        <v>59</v>
      </c>
      <c r="E33" s="89"/>
      <c r="F33" s="37">
        <f>ROUNDDOWN((F31*0.2),0)</f>
        <v>0</v>
      </c>
      <c r="G33" s="18"/>
    </row>
    <row r="34" spans="1:8" ht="15.6" x14ac:dyDescent="0.3">
      <c r="A34" s="28"/>
      <c r="B34" s="28"/>
      <c r="C34" s="28"/>
      <c r="D34" s="9"/>
      <c r="E34" s="9"/>
      <c r="F34" s="48"/>
      <c r="G34" s="18"/>
    </row>
    <row r="35" spans="1:8" ht="15.6" x14ac:dyDescent="0.3">
      <c r="A35" s="28"/>
      <c r="B35" s="28"/>
      <c r="C35" s="28"/>
      <c r="D35" s="9"/>
      <c r="E35" s="9"/>
      <c r="F35" s="48"/>
      <c r="G35" s="18"/>
    </row>
    <row r="36" spans="1:8" x14ac:dyDescent="0.3">
      <c r="A36" s="90" t="s">
        <v>17</v>
      </c>
      <c r="B36" s="91"/>
      <c r="C36" s="91"/>
      <c r="D36" s="91"/>
      <c r="E36" s="29"/>
      <c r="F36" s="29"/>
      <c r="G36" s="29"/>
      <c r="H36" s="1"/>
    </row>
    <row r="37" spans="1:8" x14ac:dyDescent="0.3">
      <c r="A37" s="92" t="s">
        <v>18</v>
      </c>
      <c r="B37" s="91"/>
      <c r="C37" s="91"/>
      <c r="D37" s="91"/>
      <c r="E37" s="29"/>
      <c r="F37" s="29"/>
      <c r="G37" s="29"/>
      <c r="H37" s="1"/>
    </row>
    <row r="38" spans="1:8" x14ac:dyDescent="0.3">
      <c r="A38" s="29"/>
      <c r="B38" s="29"/>
      <c r="C38" s="29"/>
      <c r="D38" s="29"/>
      <c r="E38" s="29"/>
      <c r="F38" s="29"/>
      <c r="G38" s="29"/>
      <c r="H38" s="1"/>
    </row>
    <row r="39" spans="1:8" x14ac:dyDescent="0.3">
      <c r="A39" s="29"/>
      <c r="B39" s="29"/>
      <c r="C39" s="29"/>
      <c r="D39" s="29"/>
      <c r="E39" s="29"/>
      <c r="F39" s="29"/>
      <c r="G39" s="29"/>
      <c r="H39" s="1"/>
    </row>
    <row r="40" spans="1:8" x14ac:dyDescent="0.3">
      <c r="A40" s="30" t="s">
        <v>19</v>
      </c>
      <c r="B40" s="18"/>
      <c r="C40" s="49"/>
      <c r="D40" s="49"/>
      <c r="E40" s="31"/>
      <c r="F40" s="51"/>
      <c r="G40" s="18"/>
    </row>
    <row r="41" spans="1:8" ht="15" thickBot="1" x14ac:dyDescent="0.35">
      <c r="A41" s="18" t="s">
        <v>20</v>
      </c>
      <c r="B41" s="18"/>
      <c r="C41" s="50"/>
      <c r="D41" s="50"/>
      <c r="E41" s="18"/>
      <c r="F41" s="50"/>
      <c r="G41" s="18"/>
    </row>
    <row r="42" spans="1:8" x14ac:dyDescent="0.3">
      <c r="A42" s="18"/>
      <c r="B42" s="18"/>
      <c r="C42" s="84" t="s">
        <v>21</v>
      </c>
      <c r="D42" s="84"/>
      <c r="E42" s="31"/>
      <c r="F42" s="32" t="s">
        <v>22</v>
      </c>
      <c r="G42" s="18"/>
    </row>
    <row r="43" spans="1:8" x14ac:dyDescent="0.3">
      <c r="A43" s="18" t="s">
        <v>23</v>
      </c>
      <c r="B43" s="18"/>
      <c r="C43" s="49"/>
      <c r="D43" s="49"/>
      <c r="E43" s="33"/>
      <c r="F43" s="51"/>
      <c r="G43" s="18"/>
    </row>
    <row r="44" spans="1:8" ht="15" thickBot="1" x14ac:dyDescent="0.35">
      <c r="A44" s="18" t="s">
        <v>20</v>
      </c>
      <c r="B44" s="27"/>
      <c r="C44" s="50"/>
      <c r="D44" s="50"/>
      <c r="E44" s="18"/>
      <c r="F44" s="50"/>
      <c r="G44" s="18"/>
    </row>
    <row r="45" spans="1:8" x14ac:dyDescent="0.3">
      <c r="A45" s="18"/>
      <c r="B45" s="27"/>
      <c r="C45" s="84" t="s">
        <v>21</v>
      </c>
      <c r="D45" s="84"/>
      <c r="E45" s="31"/>
      <c r="F45" s="32" t="s">
        <v>22</v>
      </c>
      <c r="G45" s="18"/>
    </row>
    <row r="46" spans="1:8" x14ac:dyDescent="0.3">
      <c r="A46" s="34" t="s">
        <v>24</v>
      </c>
      <c r="B46" s="34"/>
      <c r="C46" s="34"/>
      <c r="D46" s="34"/>
      <c r="E46" s="35"/>
      <c r="F46" s="34"/>
      <c r="G46" s="18"/>
    </row>
    <row r="47" spans="1:8" x14ac:dyDescent="0.3">
      <c r="A47" s="18"/>
      <c r="B47" s="18"/>
      <c r="C47" s="18"/>
      <c r="D47" s="18"/>
      <c r="E47" s="33"/>
      <c r="F47" s="18"/>
      <c r="G47" s="18"/>
    </row>
    <row r="48" spans="1:8" x14ac:dyDescent="0.3">
      <c r="A48" s="18"/>
      <c r="B48" s="18"/>
      <c r="C48" s="18"/>
      <c r="D48" s="18"/>
      <c r="E48" s="18"/>
      <c r="F48" s="18"/>
      <c r="G48" s="18"/>
    </row>
  </sheetData>
  <sheetProtection algorithmName="SHA-512" hashValue="3f+lxmzhQfIB/VKL5VmV5Pn+8CHPALO4XM0tH6krC+Oy4M1DzYS0DO8CFIXoivgZtLuZZdjlokBa7pZ7VQtLMw==" saltValue="kQVu1lSeDp+IkFVuvt1ArA==" spinCount="100000" sheet="1" objects="1" scenarios="1"/>
  <mergeCells count="49">
    <mergeCell ref="A24:C24"/>
    <mergeCell ref="C42:D42"/>
    <mergeCell ref="C45:D45"/>
    <mergeCell ref="B17:D17"/>
    <mergeCell ref="D31:E31"/>
    <mergeCell ref="D32:E32"/>
    <mergeCell ref="D33:E33"/>
    <mergeCell ref="A36:D36"/>
    <mergeCell ref="A37:D37"/>
    <mergeCell ref="A25:C25"/>
    <mergeCell ref="A26:C26"/>
    <mergeCell ref="A27:C27"/>
    <mergeCell ref="A28:C28"/>
    <mergeCell ref="A29:C29"/>
    <mergeCell ref="A30:F30"/>
    <mergeCell ref="A20:C20"/>
    <mergeCell ref="A21:F21"/>
    <mergeCell ref="A22:C22"/>
    <mergeCell ref="A23:C23"/>
    <mergeCell ref="A18:D18"/>
    <mergeCell ref="B15:D15"/>
    <mergeCell ref="A1:F1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  <mergeCell ref="C40:D41"/>
    <mergeCell ref="C43:D44"/>
    <mergeCell ref="F40:F41"/>
    <mergeCell ref="F43:F44"/>
    <mergeCell ref="F4:F5"/>
    <mergeCell ref="E16:F16"/>
    <mergeCell ref="B6:E6"/>
    <mergeCell ref="B7:E7"/>
    <mergeCell ref="B8:F8"/>
    <mergeCell ref="B9:F9"/>
    <mergeCell ref="B10:C10"/>
    <mergeCell ref="D10:F10"/>
    <mergeCell ref="B11:C11"/>
    <mergeCell ref="B12:C12"/>
    <mergeCell ref="B13:D13"/>
    <mergeCell ref="B14:D14"/>
  </mergeCells>
  <hyperlinks>
    <hyperlink ref="B17" r:id="rId1" xr:uid="{40527BE9-D33F-4DA6-9759-63D84BC43B2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B423E-D1EA-4903-97DC-E22EFD8AC796}">
  <dimension ref="A1:H48"/>
  <sheetViews>
    <sheetView topLeftCell="A17" workbookViewId="0">
      <selection activeCell="K33" sqref="K33"/>
    </sheetView>
  </sheetViews>
  <sheetFormatPr defaultRowHeight="14.4" x14ac:dyDescent="0.3"/>
  <cols>
    <col min="1" max="1" width="16.6640625" customWidth="1"/>
    <col min="2" max="2" width="14.88671875" customWidth="1"/>
    <col min="3" max="3" width="19.6640625" customWidth="1"/>
    <col min="4" max="4" width="36.33203125" customWidth="1"/>
    <col min="5" max="5" width="16.44140625" customWidth="1"/>
    <col min="6" max="6" width="22.6640625" customWidth="1"/>
  </cols>
  <sheetData>
    <row r="1" spans="1:7" ht="15.6" x14ac:dyDescent="0.3">
      <c r="A1" s="72" t="s">
        <v>35</v>
      </c>
      <c r="B1" s="72"/>
      <c r="C1" s="72"/>
      <c r="D1" s="72"/>
      <c r="E1" s="72"/>
      <c r="F1" s="72"/>
      <c r="G1" s="18"/>
    </row>
    <row r="2" spans="1:7" x14ac:dyDescent="0.3">
      <c r="A2" s="73" t="s">
        <v>16</v>
      </c>
      <c r="B2" s="75" t="s">
        <v>32</v>
      </c>
      <c r="C2" s="75" t="s">
        <v>28</v>
      </c>
      <c r="D2" s="73" t="s">
        <v>0</v>
      </c>
      <c r="E2" s="73" t="s">
        <v>1</v>
      </c>
      <c r="F2" s="73" t="s">
        <v>25</v>
      </c>
      <c r="G2" s="18"/>
    </row>
    <row r="3" spans="1:7" x14ac:dyDescent="0.3">
      <c r="A3" s="74"/>
      <c r="B3" s="76"/>
      <c r="C3" s="76"/>
      <c r="D3" s="74"/>
      <c r="E3" s="74"/>
      <c r="F3" s="74"/>
      <c r="G3" s="18"/>
    </row>
    <row r="4" spans="1:7" ht="14.4" customHeight="1" x14ac:dyDescent="0.3">
      <c r="A4" s="52" t="s">
        <v>36</v>
      </c>
      <c r="B4" s="52" t="s">
        <v>52</v>
      </c>
      <c r="C4" s="52"/>
      <c r="D4" s="70"/>
      <c r="E4" s="70"/>
      <c r="F4" s="52"/>
      <c r="G4" s="18"/>
    </row>
    <row r="5" spans="1:7" ht="14.4" customHeight="1" x14ac:dyDescent="0.3">
      <c r="A5" s="53"/>
      <c r="B5" s="53"/>
      <c r="C5" s="53"/>
      <c r="D5" s="71"/>
      <c r="E5" s="71"/>
      <c r="F5" s="53"/>
      <c r="G5" s="18"/>
    </row>
    <row r="6" spans="1:7" ht="15.6" x14ac:dyDescent="0.3">
      <c r="A6" s="38" t="s">
        <v>2</v>
      </c>
      <c r="B6" s="56"/>
      <c r="C6" s="57"/>
      <c r="D6" s="57"/>
      <c r="E6" s="58"/>
      <c r="F6" s="19" t="s">
        <v>26</v>
      </c>
      <c r="G6" s="18"/>
    </row>
    <row r="7" spans="1:7" ht="31.2" x14ac:dyDescent="0.3">
      <c r="A7" s="39" t="s">
        <v>29</v>
      </c>
      <c r="B7" s="56"/>
      <c r="C7" s="57"/>
      <c r="D7" s="57"/>
      <c r="E7" s="58"/>
      <c r="F7" s="20" t="s">
        <v>27</v>
      </c>
      <c r="G7" s="18"/>
    </row>
    <row r="8" spans="1:7" ht="31.2" customHeight="1" x14ac:dyDescent="0.3">
      <c r="A8" s="40" t="s">
        <v>3</v>
      </c>
      <c r="B8" s="56"/>
      <c r="C8" s="57"/>
      <c r="D8" s="57"/>
      <c r="E8" s="57"/>
      <c r="F8" s="58"/>
      <c r="G8" s="18"/>
    </row>
    <row r="9" spans="1:7" ht="15.6" x14ac:dyDescent="0.3">
      <c r="A9" s="40" t="s">
        <v>4</v>
      </c>
      <c r="B9" s="56"/>
      <c r="C9" s="57"/>
      <c r="D9" s="57"/>
      <c r="E9" s="57"/>
      <c r="F9" s="58"/>
      <c r="G9" s="18"/>
    </row>
    <row r="10" spans="1:7" ht="15.6" x14ac:dyDescent="0.3">
      <c r="A10" s="41" t="s">
        <v>5</v>
      </c>
      <c r="B10" s="59"/>
      <c r="C10" s="60"/>
      <c r="D10" s="61" t="s">
        <v>33</v>
      </c>
      <c r="E10" s="62"/>
      <c r="F10" s="63"/>
      <c r="G10" s="18"/>
    </row>
    <row r="11" spans="1:7" ht="15.6" x14ac:dyDescent="0.3">
      <c r="A11" s="41" t="s">
        <v>6</v>
      </c>
      <c r="B11" s="64"/>
      <c r="C11" s="65"/>
      <c r="D11" s="10"/>
      <c r="E11" s="10"/>
      <c r="F11" s="10"/>
      <c r="G11" s="18"/>
    </row>
    <row r="12" spans="1:7" ht="15.6" x14ac:dyDescent="0.3">
      <c r="A12" s="42" t="s">
        <v>7</v>
      </c>
      <c r="B12" s="56"/>
      <c r="C12" s="58"/>
      <c r="D12" s="2"/>
      <c r="E12" s="2"/>
      <c r="F12" s="2"/>
      <c r="G12" s="18"/>
    </row>
    <row r="13" spans="1:7" ht="15.6" x14ac:dyDescent="0.3">
      <c r="A13" s="21" t="s">
        <v>8</v>
      </c>
      <c r="B13" s="66" t="s">
        <v>56</v>
      </c>
      <c r="C13" s="67"/>
      <c r="D13" s="67"/>
      <c r="E13" s="11"/>
      <c r="F13" s="43"/>
      <c r="G13" s="18"/>
    </row>
    <row r="14" spans="1:7" ht="15.6" x14ac:dyDescent="0.3">
      <c r="A14" s="22" t="s">
        <v>9</v>
      </c>
      <c r="B14" s="68" t="s">
        <v>57</v>
      </c>
      <c r="C14" s="69"/>
      <c r="D14" s="69"/>
      <c r="E14" s="6"/>
      <c r="F14" s="12"/>
      <c r="G14" s="18"/>
    </row>
    <row r="15" spans="1:7" ht="15.6" x14ac:dyDescent="0.3">
      <c r="A15" s="23"/>
      <c r="B15" s="68" t="s">
        <v>46</v>
      </c>
      <c r="C15" s="69"/>
      <c r="D15" s="69"/>
      <c r="E15" s="6"/>
      <c r="F15" s="12"/>
      <c r="G15" s="18"/>
    </row>
    <row r="16" spans="1:7" ht="15.6" x14ac:dyDescent="0.3">
      <c r="A16" s="24" t="s">
        <v>4</v>
      </c>
      <c r="B16" s="44" t="s">
        <v>47</v>
      </c>
      <c r="C16" s="6"/>
      <c r="D16" s="6"/>
      <c r="E16" s="54" t="s">
        <v>53</v>
      </c>
      <c r="F16" s="55"/>
      <c r="G16" s="18"/>
    </row>
    <row r="17" spans="1:7" ht="17.399999999999999" x14ac:dyDescent="0.3">
      <c r="A17" s="25"/>
      <c r="B17" s="96" t="s">
        <v>58</v>
      </c>
      <c r="C17" s="86"/>
      <c r="D17" s="86"/>
      <c r="E17" s="45"/>
      <c r="F17" s="46"/>
      <c r="G17" s="18"/>
    </row>
    <row r="18" spans="1:7" ht="15.6" x14ac:dyDescent="0.3">
      <c r="A18" s="83" t="s">
        <v>51</v>
      </c>
      <c r="B18" s="83"/>
      <c r="C18" s="83"/>
      <c r="D18" s="83"/>
      <c r="E18" s="47"/>
      <c r="F18" s="5"/>
      <c r="G18" s="18"/>
    </row>
    <row r="19" spans="1:7" ht="15.6" x14ac:dyDescent="0.3">
      <c r="A19" s="26" t="s">
        <v>10</v>
      </c>
      <c r="B19" s="3"/>
      <c r="C19" s="4"/>
      <c r="D19" s="7" t="s">
        <v>11</v>
      </c>
      <c r="E19" s="7" t="s">
        <v>12</v>
      </c>
      <c r="F19" s="8" t="s">
        <v>13</v>
      </c>
      <c r="G19" s="18"/>
    </row>
    <row r="20" spans="1:7" ht="15" x14ac:dyDescent="0.3">
      <c r="A20" s="80" t="s">
        <v>40</v>
      </c>
      <c r="B20" s="81"/>
      <c r="C20" s="82"/>
      <c r="D20" s="17"/>
      <c r="E20" s="13">
        <v>46289</v>
      </c>
      <c r="F20" s="14">
        <f>D20*E20</f>
        <v>0</v>
      </c>
      <c r="G20" s="18"/>
    </row>
    <row r="21" spans="1:7" ht="15.6" x14ac:dyDescent="0.3">
      <c r="A21" s="77" t="s">
        <v>41</v>
      </c>
      <c r="B21" s="78"/>
      <c r="C21" s="78"/>
      <c r="D21" s="78"/>
      <c r="E21" s="78"/>
      <c r="F21" s="79"/>
      <c r="G21" s="18"/>
    </row>
    <row r="22" spans="1:7" ht="15" x14ac:dyDescent="0.3">
      <c r="A22" s="80" t="s">
        <v>42</v>
      </c>
      <c r="B22" s="81"/>
      <c r="C22" s="82"/>
      <c r="D22" s="17"/>
      <c r="E22" s="15">
        <v>1000</v>
      </c>
      <c r="F22" s="14">
        <f t="shared" ref="F22:F29" si="0">D22*E22</f>
        <v>0</v>
      </c>
      <c r="G22" s="18"/>
    </row>
    <row r="23" spans="1:7" ht="15" x14ac:dyDescent="0.3">
      <c r="A23" s="80" t="s">
        <v>43</v>
      </c>
      <c r="B23" s="81"/>
      <c r="C23" s="82"/>
      <c r="D23" s="17"/>
      <c r="E23" s="15">
        <v>1495</v>
      </c>
      <c r="F23" s="14">
        <f t="shared" si="0"/>
        <v>0</v>
      </c>
      <c r="G23" s="18"/>
    </row>
    <row r="24" spans="1:7" ht="15" x14ac:dyDescent="0.3">
      <c r="A24" s="80" t="s">
        <v>44</v>
      </c>
      <c r="B24" s="81"/>
      <c r="C24" s="82"/>
      <c r="D24" s="17"/>
      <c r="E24" s="15">
        <v>975</v>
      </c>
      <c r="F24" s="14">
        <f t="shared" si="0"/>
        <v>0</v>
      </c>
      <c r="G24" s="18"/>
    </row>
    <row r="25" spans="1:7" ht="15" x14ac:dyDescent="0.3">
      <c r="A25" s="80" t="s">
        <v>34</v>
      </c>
      <c r="B25" s="81"/>
      <c r="C25" s="82"/>
      <c r="D25" s="17"/>
      <c r="E25" s="15">
        <v>325</v>
      </c>
      <c r="F25" s="14">
        <f t="shared" si="0"/>
        <v>0</v>
      </c>
      <c r="G25" s="18"/>
    </row>
    <row r="26" spans="1:7" ht="15" x14ac:dyDescent="0.3">
      <c r="A26" s="80" t="s">
        <v>15</v>
      </c>
      <c r="B26" s="81"/>
      <c r="C26" s="82"/>
      <c r="D26" s="17"/>
      <c r="E26" s="15">
        <v>375</v>
      </c>
      <c r="F26" s="14">
        <f t="shared" si="0"/>
        <v>0</v>
      </c>
      <c r="G26" s="18"/>
    </row>
    <row r="27" spans="1:7" ht="15" x14ac:dyDescent="0.3">
      <c r="A27" s="80" t="s">
        <v>45</v>
      </c>
      <c r="B27" s="81" t="s">
        <v>14</v>
      </c>
      <c r="C27" s="82" t="s">
        <v>14</v>
      </c>
      <c r="D27" s="17"/>
      <c r="E27" s="16">
        <v>350</v>
      </c>
      <c r="F27" s="14">
        <f t="shared" si="0"/>
        <v>0</v>
      </c>
      <c r="G27" s="18"/>
    </row>
    <row r="28" spans="1:7" ht="15" x14ac:dyDescent="0.3">
      <c r="A28" s="80" t="s">
        <v>49</v>
      </c>
      <c r="B28" s="81"/>
      <c r="C28" s="82"/>
      <c r="D28" s="17"/>
      <c r="E28" s="16">
        <v>1300</v>
      </c>
      <c r="F28" s="14">
        <f t="shared" si="0"/>
        <v>0</v>
      </c>
      <c r="G28" s="18"/>
    </row>
    <row r="29" spans="1:7" ht="15" x14ac:dyDescent="0.3">
      <c r="A29" s="80" t="s">
        <v>50</v>
      </c>
      <c r="B29" s="81"/>
      <c r="C29" s="82"/>
      <c r="D29" s="17"/>
      <c r="E29" s="16">
        <v>1600</v>
      </c>
      <c r="F29" s="14">
        <f t="shared" si="0"/>
        <v>0</v>
      </c>
      <c r="G29" s="18"/>
    </row>
    <row r="30" spans="1:7" ht="15" x14ac:dyDescent="0.3">
      <c r="A30" s="93"/>
      <c r="B30" s="94"/>
      <c r="C30" s="94"/>
      <c r="D30" s="94"/>
      <c r="E30" s="94"/>
      <c r="F30" s="95"/>
      <c r="G30" s="18"/>
    </row>
    <row r="31" spans="1:7" ht="15.6" x14ac:dyDescent="0.3">
      <c r="A31" s="27"/>
      <c r="B31" s="27"/>
      <c r="C31" s="27"/>
      <c r="D31" s="87" t="s">
        <v>48</v>
      </c>
      <c r="E31" s="87"/>
      <c r="F31" s="36">
        <f>SUM(F20:F29)</f>
        <v>0</v>
      </c>
      <c r="G31" s="18"/>
    </row>
    <row r="32" spans="1:7" ht="15.6" x14ac:dyDescent="0.3">
      <c r="A32" s="27"/>
      <c r="B32" s="27"/>
      <c r="C32" s="27"/>
      <c r="D32" s="87" t="s">
        <v>60</v>
      </c>
      <c r="E32" s="87"/>
      <c r="F32" s="37">
        <f>ROUNDDOWN((F31*0.8),0)</f>
        <v>0</v>
      </c>
      <c r="G32" s="18"/>
    </row>
    <row r="33" spans="1:8" ht="15.6" x14ac:dyDescent="0.3">
      <c r="A33" s="27"/>
      <c r="B33" s="27"/>
      <c r="C33" s="27"/>
      <c r="D33" s="88" t="s">
        <v>59</v>
      </c>
      <c r="E33" s="89"/>
      <c r="F33" s="37">
        <f>ROUNDDOWN((F31*0.2),0)</f>
        <v>0</v>
      </c>
      <c r="G33" s="18"/>
    </row>
    <row r="34" spans="1:8" ht="15.6" x14ac:dyDescent="0.3">
      <c r="A34" s="28"/>
      <c r="B34" s="28"/>
      <c r="C34" s="28"/>
      <c r="D34" s="9"/>
      <c r="E34" s="9"/>
      <c r="F34" s="48"/>
      <c r="G34" s="18"/>
    </row>
    <row r="35" spans="1:8" ht="15.6" x14ac:dyDescent="0.3">
      <c r="A35" s="28"/>
      <c r="B35" s="28"/>
      <c r="C35" s="28"/>
      <c r="D35" s="9"/>
      <c r="E35" s="9"/>
      <c r="F35" s="48"/>
      <c r="G35" s="18"/>
    </row>
    <row r="36" spans="1:8" x14ac:dyDescent="0.3">
      <c r="A36" s="90" t="s">
        <v>17</v>
      </c>
      <c r="B36" s="91"/>
      <c r="C36" s="91"/>
      <c r="D36" s="91"/>
      <c r="E36" s="29"/>
      <c r="F36" s="29"/>
      <c r="G36" s="29"/>
      <c r="H36" s="1"/>
    </row>
    <row r="37" spans="1:8" x14ac:dyDescent="0.3">
      <c r="A37" s="92" t="s">
        <v>18</v>
      </c>
      <c r="B37" s="91"/>
      <c r="C37" s="91"/>
      <c r="D37" s="91"/>
      <c r="E37" s="29"/>
      <c r="F37" s="29"/>
      <c r="G37" s="29"/>
      <c r="H37" s="1"/>
    </row>
    <row r="38" spans="1:8" x14ac:dyDescent="0.3">
      <c r="A38" s="29"/>
      <c r="B38" s="29"/>
      <c r="C38" s="29"/>
      <c r="D38" s="29"/>
      <c r="E38" s="29"/>
      <c r="F38" s="29"/>
      <c r="G38" s="29"/>
      <c r="H38" s="1"/>
    </row>
    <row r="39" spans="1:8" x14ac:dyDescent="0.3">
      <c r="A39" s="29"/>
      <c r="B39" s="29"/>
      <c r="C39" s="29"/>
      <c r="D39" s="29"/>
      <c r="E39" s="29"/>
      <c r="F39" s="29"/>
      <c r="G39" s="29"/>
      <c r="H39" s="1"/>
    </row>
    <row r="40" spans="1:8" x14ac:dyDescent="0.3">
      <c r="A40" s="30" t="s">
        <v>19</v>
      </c>
      <c r="B40" s="18"/>
      <c r="C40" s="49"/>
      <c r="D40" s="49"/>
      <c r="E40" s="31"/>
      <c r="F40" s="51"/>
      <c r="G40" s="18"/>
    </row>
    <row r="41" spans="1:8" ht="15" thickBot="1" x14ac:dyDescent="0.35">
      <c r="A41" s="18" t="s">
        <v>20</v>
      </c>
      <c r="B41" s="18"/>
      <c r="C41" s="50"/>
      <c r="D41" s="50"/>
      <c r="E41" s="18"/>
      <c r="F41" s="50"/>
      <c r="G41" s="18"/>
    </row>
    <row r="42" spans="1:8" x14ac:dyDescent="0.3">
      <c r="A42" s="18"/>
      <c r="B42" s="18"/>
      <c r="C42" s="84" t="s">
        <v>21</v>
      </c>
      <c r="D42" s="84"/>
      <c r="E42" s="31"/>
      <c r="F42" s="32" t="s">
        <v>22</v>
      </c>
      <c r="G42" s="18"/>
    </row>
    <row r="43" spans="1:8" x14ac:dyDescent="0.3">
      <c r="A43" s="18" t="s">
        <v>23</v>
      </c>
      <c r="B43" s="18"/>
      <c r="C43" s="49"/>
      <c r="D43" s="49"/>
      <c r="E43" s="33"/>
      <c r="F43" s="51"/>
      <c r="G43" s="18"/>
    </row>
    <row r="44" spans="1:8" ht="15" thickBot="1" x14ac:dyDescent="0.35">
      <c r="A44" s="18" t="s">
        <v>20</v>
      </c>
      <c r="B44" s="27"/>
      <c r="C44" s="50"/>
      <c r="D44" s="50"/>
      <c r="E44" s="18"/>
      <c r="F44" s="50"/>
      <c r="G44" s="18"/>
    </row>
    <row r="45" spans="1:8" x14ac:dyDescent="0.3">
      <c r="A45" s="18"/>
      <c r="B45" s="27"/>
      <c r="C45" s="84" t="s">
        <v>21</v>
      </c>
      <c r="D45" s="84"/>
      <c r="E45" s="31"/>
      <c r="F45" s="32" t="s">
        <v>22</v>
      </c>
      <c r="G45" s="18"/>
    </row>
    <row r="46" spans="1:8" x14ac:dyDescent="0.3">
      <c r="A46" s="34" t="s">
        <v>24</v>
      </c>
      <c r="B46" s="34"/>
      <c r="C46" s="34"/>
      <c r="D46" s="34"/>
      <c r="E46" s="35"/>
      <c r="F46" s="34"/>
      <c r="G46" s="18"/>
    </row>
    <row r="47" spans="1:8" x14ac:dyDescent="0.3">
      <c r="A47" s="18"/>
      <c r="B47" s="18"/>
      <c r="C47" s="18"/>
      <c r="D47" s="18"/>
      <c r="E47" s="33"/>
      <c r="F47" s="18"/>
      <c r="G47" s="18"/>
    </row>
    <row r="48" spans="1:8" x14ac:dyDescent="0.3">
      <c r="A48" s="18"/>
      <c r="B48" s="18"/>
      <c r="C48" s="18"/>
      <c r="D48" s="18"/>
      <c r="E48" s="18"/>
      <c r="F48" s="18"/>
      <c r="G48" s="18"/>
    </row>
  </sheetData>
  <sheetProtection algorithmName="SHA-512" hashValue="n8aV33YZLz5D9QTHQJCMIhpAKUpACpPT00kQauynFKqCbqKuxhJT6y8xCGLvYHxwEjLbdMBUGef4FI7wC6JUFg==" saltValue="z/eOa8L9ZCYpkrzNSDmF3w==" spinCount="100000" sheet="1" objects="1" scenarios="1"/>
  <mergeCells count="49">
    <mergeCell ref="F4:F5"/>
    <mergeCell ref="A1:F1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  <mergeCell ref="E16:F16"/>
    <mergeCell ref="B6:E6"/>
    <mergeCell ref="B7:E7"/>
    <mergeCell ref="B8:F8"/>
    <mergeCell ref="B9:F9"/>
    <mergeCell ref="B10:C10"/>
    <mergeCell ref="D10:F10"/>
    <mergeCell ref="B11:C11"/>
    <mergeCell ref="B12:C12"/>
    <mergeCell ref="B13:D13"/>
    <mergeCell ref="B14:D14"/>
    <mergeCell ref="B15:D15"/>
    <mergeCell ref="A29:C29"/>
    <mergeCell ref="B17:D17"/>
    <mergeCell ref="A18:D18"/>
    <mergeCell ref="A20:C20"/>
    <mergeCell ref="A21:F21"/>
    <mergeCell ref="A22:C22"/>
    <mergeCell ref="A23:C23"/>
    <mergeCell ref="A24:C24"/>
    <mergeCell ref="A25:C25"/>
    <mergeCell ref="A26:C26"/>
    <mergeCell ref="A27:C27"/>
    <mergeCell ref="A28:C28"/>
    <mergeCell ref="A30:F30"/>
    <mergeCell ref="D31:E31"/>
    <mergeCell ref="D32:E32"/>
    <mergeCell ref="D33:E33"/>
    <mergeCell ref="C45:D45"/>
    <mergeCell ref="A37:D37"/>
    <mergeCell ref="C40:D41"/>
    <mergeCell ref="F40:F41"/>
    <mergeCell ref="C42:D42"/>
    <mergeCell ref="C43:D44"/>
    <mergeCell ref="F43:F44"/>
    <mergeCell ref="A36:D36"/>
  </mergeCells>
  <hyperlinks>
    <hyperlink ref="B17" r:id="rId1" xr:uid="{96B8953F-01AE-444A-BA15-846E3628A184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F7E45-4937-4B47-B717-A7D3AF2EDD46}">
  <dimension ref="A1:H48"/>
  <sheetViews>
    <sheetView topLeftCell="A5" workbookViewId="0">
      <selection activeCell="D11" sqref="D11"/>
    </sheetView>
  </sheetViews>
  <sheetFormatPr defaultRowHeight="14.4" x14ac:dyDescent="0.3"/>
  <cols>
    <col min="1" max="1" width="16.6640625" customWidth="1"/>
    <col min="2" max="2" width="14.88671875" customWidth="1"/>
    <col min="3" max="3" width="19.6640625" customWidth="1"/>
    <col min="4" max="4" width="36.33203125" customWidth="1"/>
    <col min="5" max="5" width="16.44140625" customWidth="1"/>
    <col min="6" max="6" width="22.6640625" customWidth="1"/>
  </cols>
  <sheetData>
    <row r="1" spans="1:7" ht="15.6" x14ac:dyDescent="0.3">
      <c r="A1" s="72" t="s">
        <v>35</v>
      </c>
      <c r="B1" s="72"/>
      <c r="C1" s="72"/>
      <c r="D1" s="72"/>
      <c r="E1" s="72"/>
      <c r="F1" s="72"/>
      <c r="G1" s="18"/>
    </row>
    <row r="2" spans="1:7" x14ac:dyDescent="0.3">
      <c r="A2" s="73" t="s">
        <v>16</v>
      </c>
      <c r="B2" s="75" t="s">
        <v>32</v>
      </c>
      <c r="C2" s="75" t="s">
        <v>28</v>
      </c>
      <c r="D2" s="73" t="s">
        <v>0</v>
      </c>
      <c r="E2" s="73" t="s">
        <v>1</v>
      </c>
      <c r="F2" s="73" t="s">
        <v>25</v>
      </c>
      <c r="G2" s="18"/>
    </row>
    <row r="3" spans="1:7" x14ac:dyDescent="0.3">
      <c r="A3" s="74"/>
      <c r="B3" s="76"/>
      <c r="C3" s="76"/>
      <c r="D3" s="74"/>
      <c r="E3" s="74"/>
      <c r="F3" s="74"/>
      <c r="G3" s="18"/>
    </row>
    <row r="4" spans="1:7" ht="14.4" customHeight="1" x14ac:dyDescent="0.3">
      <c r="A4" s="52" t="s">
        <v>36</v>
      </c>
      <c r="B4" s="52" t="s">
        <v>52</v>
      </c>
      <c r="C4" s="52"/>
      <c r="D4" s="70"/>
      <c r="E4" s="70"/>
      <c r="F4" s="52"/>
      <c r="G4" s="18"/>
    </row>
    <row r="5" spans="1:7" ht="14.4" customHeight="1" x14ac:dyDescent="0.3">
      <c r="A5" s="53"/>
      <c r="B5" s="53"/>
      <c r="C5" s="53"/>
      <c r="D5" s="71"/>
      <c r="E5" s="71"/>
      <c r="F5" s="53"/>
      <c r="G5" s="18"/>
    </row>
    <row r="6" spans="1:7" ht="15.6" x14ac:dyDescent="0.3">
      <c r="A6" s="38" t="s">
        <v>2</v>
      </c>
      <c r="B6" s="56"/>
      <c r="C6" s="57"/>
      <c r="D6" s="57"/>
      <c r="E6" s="58"/>
      <c r="F6" s="19" t="s">
        <v>26</v>
      </c>
      <c r="G6" s="18"/>
    </row>
    <row r="7" spans="1:7" ht="31.2" x14ac:dyDescent="0.3">
      <c r="A7" s="39" t="s">
        <v>29</v>
      </c>
      <c r="B7" s="56"/>
      <c r="C7" s="57"/>
      <c r="D7" s="57"/>
      <c r="E7" s="58"/>
      <c r="F7" s="20" t="s">
        <v>27</v>
      </c>
      <c r="G7" s="18"/>
    </row>
    <row r="8" spans="1:7" ht="31.2" customHeight="1" x14ac:dyDescent="0.3">
      <c r="A8" s="40" t="s">
        <v>3</v>
      </c>
      <c r="B8" s="56"/>
      <c r="C8" s="57"/>
      <c r="D8" s="57"/>
      <c r="E8" s="57"/>
      <c r="F8" s="58"/>
      <c r="G8" s="18"/>
    </row>
    <row r="9" spans="1:7" ht="15.6" x14ac:dyDescent="0.3">
      <c r="A9" s="40" t="s">
        <v>4</v>
      </c>
      <c r="B9" s="56"/>
      <c r="C9" s="57"/>
      <c r="D9" s="57"/>
      <c r="E9" s="57"/>
      <c r="F9" s="58"/>
      <c r="G9" s="18"/>
    </row>
    <row r="10" spans="1:7" ht="15.6" x14ac:dyDescent="0.3">
      <c r="A10" s="41" t="s">
        <v>5</v>
      </c>
      <c r="B10" s="59"/>
      <c r="C10" s="60"/>
      <c r="D10" s="61" t="s">
        <v>33</v>
      </c>
      <c r="E10" s="62"/>
      <c r="F10" s="63"/>
      <c r="G10" s="18"/>
    </row>
    <row r="11" spans="1:7" ht="15.6" x14ac:dyDescent="0.3">
      <c r="A11" s="41" t="s">
        <v>6</v>
      </c>
      <c r="B11" s="64"/>
      <c r="C11" s="65"/>
      <c r="D11" s="10"/>
      <c r="E11" s="10"/>
      <c r="F11" s="10"/>
      <c r="G11" s="18"/>
    </row>
    <row r="12" spans="1:7" ht="15.6" x14ac:dyDescent="0.3">
      <c r="A12" s="42" t="s">
        <v>7</v>
      </c>
      <c r="B12" s="56"/>
      <c r="C12" s="58"/>
      <c r="D12" s="2"/>
      <c r="E12" s="2"/>
      <c r="F12" s="2"/>
      <c r="G12" s="18"/>
    </row>
    <row r="13" spans="1:7" ht="15.6" x14ac:dyDescent="0.3">
      <c r="A13" s="21" t="s">
        <v>8</v>
      </c>
      <c r="B13" s="66" t="s">
        <v>65</v>
      </c>
      <c r="C13" s="67"/>
      <c r="D13" s="67"/>
      <c r="E13" s="11"/>
      <c r="F13" s="43"/>
      <c r="G13" s="18"/>
    </row>
    <row r="14" spans="1:7" ht="15.6" x14ac:dyDescent="0.3">
      <c r="A14" s="22" t="s">
        <v>9</v>
      </c>
      <c r="B14" s="68" t="s">
        <v>61</v>
      </c>
      <c r="C14" s="69"/>
      <c r="D14" s="69"/>
      <c r="E14" s="6"/>
      <c r="F14" s="12"/>
      <c r="G14" s="18"/>
    </row>
    <row r="15" spans="1:7" ht="15.6" x14ac:dyDescent="0.3">
      <c r="A15" s="23"/>
      <c r="B15" s="68" t="s">
        <v>62</v>
      </c>
      <c r="C15" s="69"/>
      <c r="D15" s="69"/>
      <c r="E15" s="6"/>
      <c r="F15" s="12"/>
      <c r="G15" s="18"/>
    </row>
    <row r="16" spans="1:7" ht="15.6" x14ac:dyDescent="0.3">
      <c r="A16" s="24" t="s">
        <v>4</v>
      </c>
      <c r="B16" s="44" t="s">
        <v>63</v>
      </c>
      <c r="C16" s="6"/>
      <c r="D16" s="6"/>
      <c r="E16" s="54" t="s">
        <v>53</v>
      </c>
      <c r="F16" s="55"/>
      <c r="G16" s="18"/>
    </row>
    <row r="17" spans="1:7" ht="17.399999999999999" x14ac:dyDescent="0.3">
      <c r="A17" s="25"/>
      <c r="B17" s="96" t="s">
        <v>64</v>
      </c>
      <c r="C17" s="86"/>
      <c r="D17" s="86"/>
      <c r="E17" s="45"/>
      <c r="F17" s="46"/>
      <c r="G17" s="18"/>
    </row>
    <row r="18" spans="1:7" ht="15.6" x14ac:dyDescent="0.3">
      <c r="A18" s="83" t="s">
        <v>51</v>
      </c>
      <c r="B18" s="83"/>
      <c r="C18" s="83"/>
      <c r="D18" s="83"/>
      <c r="E18" s="47"/>
      <c r="F18" s="5"/>
      <c r="G18" s="18"/>
    </row>
    <row r="19" spans="1:7" ht="15.6" x14ac:dyDescent="0.3">
      <c r="A19" s="26" t="s">
        <v>10</v>
      </c>
      <c r="B19" s="3"/>
      <c r="C19" s="4"/>
      <c r="D19" s="7" t="s">
        <v>11</v>
      </c>
      <c r="E19" s="7" t="s">
        <v>12</v>
      </c>
      <c r="F19" s="8" t="s">
        <v>13</v>
      </c>
      <c r="G19" s="18"/>
    </row>
    <row r="20" spans="1:7" ht="15" x14ac:dyDescent="0.3">
      <c r="A20" s="80" t="s">
        <v>40</v>
      </c>
      <c r="B20" s="81"/>
      <c r="C20" s="82"/>
      <c r="D20" s="17"/>
      <c r="E20" s="13">
        <v>48669.25</v>
      </c>
      <c r="F20" s="14">
        <f>D20*E20</f>
        <v>0</v>
      </c>
      <c r="G20" s="18"/>
    </row>
    <row r="21" spans="1:7" ht="15.6" x14ac:dyDescent="0.3">
      <c r="A21" s="77" t="s">
        <v>41</v>
      </c>
      <c r="B21" s="78"/>
      <c r="C21" s="78"/>
      <c r="D21" s="78"/>
      <c r="E21" s="78"/>
      <c r="F21" s="79"/>
      <c r="G21" s="18"/>
    </row>
    <row r="22" spans="1:7" ht="15" x14ac:dyDescent="0.3">
      <c r="A22" s="80" t="s">
        <v>42</v>
      </c>
      <c r="B22" s="81"/>
      <c r="C22" s="82"/>
      <c r="D22" s="17"/>
      <c r="E22" s="15">
        <v>148</v>
      </c>
      <c r="F22" s="14">
        <f t="shared" ref="F22:F29" si="0">D22*E22</f>
        <v>0</v>
      </c>
      <c r="G22" s="18"/>
    </row>
    <row r="23" spans="1:7" ht="15" x14ac:dyDescent="0.3">
      <c r="A23" s="80" t="s">
        <v>43</v>
      </c>
      <c r="B23" s="81"/>
      <c r="C23" s="82"/>
      <c r="D23" s="17"/>
      <c r="E23" s="15">
        <v>1149</v>
      </c>
      <c r="F23" s="14">
        <f t="shared" si="0"/>
        <v>0</v>
      </c>
      <c r="G23" s="18"/>
    </row>
    <row r="24" spans="1:7" ht="15" x14ac:dyDescent="0.3">
      <c r="A24" s="80" t="s">
        <v>44</v>
      </c>
      <c r="B24" s="81"/>
      <c r="C24" s="82"/>
      <c r="D24" s="17"/>
      <c r="E24" s="15">
        <v>900</v>
      </c>
      <c r="F24" s="14">
        <f t="shared" si="0"/>
        <v>0</v>
      </c>
      <c r="G24" s="18"/>
    </row>
    <row r="25" spans="1:7" ht="15" x14ac:dyDescent="0.3">
      <c r="A25" s="80" t="s">
        <v>34</v>
      </c>
      <c r="B25" s="81"/>
      <c r="C25" s="82"/>
      <c r="D25" s="17"/>
      <c r="E25" s="15">
        <v>180</v>
      </c>
      <c r="F25" s="14">
        <f t="shared" si="0"/>
        <v>0</v>
      </c>
      <c r="G25" s="18"/>
    </row>
    <row r="26" spans="1:7" ht="15" x14ac:dyDescent="0.3">
      <c r="A26" s="80" t="s">
        <v>15</v>
      </c>
      <c r="B26" s="81"/>
      <c r="C26" s="82"/>
      <c r="D26" s="17"/>
      <c r="E26" s="15">
        <v>215</v>
      </c>
      <c r="F26" s="14">
        <f t="shared" si="0"/>
        <v>0</v>
      </c>
      <c r="G26" s="18"/>
    </row>
    <row r="27" spans="1:7" ht="15" x14ac:dyDescent="0.3">
      <c r="A27" s="80" t="s">
        <v>45</v>
      </c>
      <c r="B27" s="81" t="s">
        <v>14</v>
      </c>
      <c r="C27" s="82" t="s">
        <v>14</v>
      </c>
      <c r="D27" s="17"/>
      <c r="E27" s="16">
        <v>150</v>
      </c>
      <c r="F27" s="14">
        <f t="shared" si="0"/>
        <v>0</v>
      </c>
      <c r="G27" s="18"/>
    </row>
    <row r="28" spans="1:7" ht="15" x14ac:dyDescent="0.3">
      <c r="A28" s="80" t="s">
        <v>49</v>
      </c>
      <c r="B28" s="81"/>
      <c r="C28" s="82"/>
      <c r="D28" s="17"/>
      <c r="E28" s="16">
        <v>1600</v>
      </c>
      <c r="F28" s="14">
        <f t="shared" si="0"/>
        <v>0</v>
      </c>
      <c r="G28" s="18"/>
    </row>
    <row r="29" spans="1:7" ht="15" x14ac:dyDescent="0.3">
      <c r="A29" s="80" t="s">
        <v>50</v>
      </c>
      <c r="B29" s="81"/>
      <c r="C29" s="82"/>
      <c r="D29" s="17"/>
      <c r="E29" s="16">
        <v>1600</v>
      </c>
      <c r="F29" s="14">
        <f t="shared" si="0"/>
        <v>0</v>
      </c>
      <c r="G29" s="18"/>
    </row>
    <row r="30" spans="1:7" ht="15" x14ac:dyDescent="0.3">
      <c r="A30" s="93"/>
      <c r="B30" s="94"/>
      <c r="C30" s="94"/>
      <c r="D30" s="94"/>
      <c r="E30" s="94"/>
      <c r="F30" s="95"/>
      <c r="G30" s="18"/>
    </row>
    <row r="31" spans="1:7" ht="15.6" x14ac:dyDescent="0.3">
      <c r="A31" s="27"/>
      <c r="B31" s="27"/>
      <c r="C31" s="27"/>
      <c r="D31" s="87" t="s">
        <v>48</v>
      </c>
      <c r="E31" s="87"/>
      <c r="F31" s="36">
        <f>SUM(F20:F29)</f>
        <v>0</v>
      </c>
      <c r="G31" s="18"/>
    </row>
    <row r="32" spans="1:7" ht="15.6" x14ac:dyDescent="0.3">
      <c r="A32" s="27"/>
      <c r="B32" s="27"/>
      <c r="C32" s="27"/>
      <c r="D32" s="87" t="s">
        <v>60</v>
      </c>
      <c r="E32" s="87"/>
      <c r="F32" s="37">
        <f>ROUNDDOWN((F31*0.8),0)</f>
        <v>0</v>
      </c>
      <c r="G32" s="18"/>
    </row>
    <row r="33" spans="1:8" ht="15.6" x14ac:dyDescent="0.3">
      <c r="A33" s="27"/>
      <c r="B33" s="27"/>
      <c r="C33" s="27"/>
      <c r="D33" s="88" t="s">
        <v>59</v>
      </c>
      <c r="E33" s="89"/>
      <c r="F33" s="37">
        <f>ROUNDDOWN((F31*0.2),0)</f>
        <v>0</v>
      </c>
      <c r="G33" s="18"/>
    </row>
    <row r="34" spans="1:8" ht="15.6" x14ac:dyDescent="0.3">
      <c r="A34" s="28"/>
      <c r="B34" s="28"/>
      <c r="C34" s="28"/>
      <c r="D34" s="9"/>
      <c r="E34" s="9"/>
      <c r="F34" s="48"/>
      <c r="G34" s="18"/>
    </row>
    <row r="35" spans="1:8" ht="15.6" x14ac:dyDescent="0.3">
      <c r="A35" s="28"/>
      <c r="B35" s="28"/>
      <c r="C35" s="28"/>
      <c r="D35" s="9"/>
      <c r="E35" s="9"/>
      <c r="F35" s="48"/>
      <c r="G35" s="18"/>
    </row>
    <row r="36" spans="1:8" x14ac:dyDescent="0.3">
      <c r="A36" s="90" t="s">
        <v>17</v>
      </c>
      <c r="B36" s="91"/>
      <c r="C36" s="91"/>
      <c r="D36" s="91"/>
      <c r="E36" s="29"/>
      <c r="F36" s="29"/>
      <c r="G36" s="29"/>
      <c r="H36" s="1"/>
    </row>
    <row r="37" spans="1:8" x14ac:dyDescent="0.3">
      <c r="A37" s="92" t="s">
        <v>18</v>
      </c>
      <c r="B37" s="91"/>
      <c r="C37" s="91"/>
      <c r="D37" s="91"/>
      <c r="E37" s="29"/>
      <c r="F37" s="29"/>
      <c r="G37" s="29"/>
      <c r="H37" s="1"/>
    </row>
    <row r="38" spans="1:8" x14ac:dyDescent="0.3">
      <c r="A38" s="29"/>
      <c r="B38" s="29"/>
      <c r="C38" s="29"/>
      <c r="D38" s="29"/>
      <c r="E38" s="29"/>
      <c r="F38" s="29"/>
      <c r="G38" s="29"/>
      <c r="H38" s="1"/>
    </row>
    <row r="39" spans="1:8" x14ac:dyDescent="0.3">
      <c r="A39" s="29"/>
      <c r="B39" s="29"/>
      <c r="C39" s="29"/>
      <c r="D39" s="29"/>
      <c r="E39" s="29"/>
      <c r="F39" s="29"/>
      <c r="G39" s="29"/>
      <c r="H39" s="1"/>
    </row>
    <row r="40" spans="1:8" x14ac:dyDescent="0.3">
      <c r="A40" s="30" t="s">
        <v>19</v>
      </c>
      <c r="B40" s="18"/>
      <c r="C40" s="49"/>
      <c r="D40" s="49"/>
      <c r="E40" s="31"/>
      <c r="F40" s="51"/>
      <c r="G40" s="18"/>
    </row>
    <row r="41" spans="1:8" ht="15" thickBot="1" x14ac:dyDescent="0.35">
      <c r="A41" s="18" t="s">
        <v>20</v>
      </c>
      <c r="B41" s="18"/>
      <c r="C41" s="50"/>
      <c r="D41" s="50"/>
      <c r="E41" s="18"/>
      <c r="F41" s="50"/>
      <c r="G41" s="18"/>
    </row>
    <row r="42" spans="1:8" x14ac:dyDescent="0.3">
      <c r="A42" s="18"/>
      <c r="B42" s="18"/>
      <c r="C42" s="84" t="s">
        <v>21</v>
      </c>
      <c r="D42" s="84"/>
      <c r="E42" s="31"/>
      <c r="F42" s="32" t="s">
        <v>22</v>
      </c>
      <c r="G42" s="18"/>
    </row>
    <row r="43" spans="1:8" x14ac:dyDescent="0.3">
      <c r="A43" s="18" t="s">
        <v>23</v>
      </c>
      <c r="B43" s="18"/>
      <c r="C43" s="49"/>
      <c r="D43" s="49"/>
      <c r="E43" s="33"/>
      <c r="F43" s="51"/>
      <c r="G43" s="18"/>
    </row>
    <row r="44" spans="1:8" ht="15" thickBot="1" x14ac:dyDescent="0.35">
      <c r="A44" s="18" t="s">
        <v>20</v>
      </c>
      <c r="B44" s="27"/>
      <c r="C44" s="50"/>
      <c r="D44" s="50"/>
      <c r="E44" s="18"/>
      <c r="F44" s="50"/>
      <c r="G44" s="18"/>
    </row>
    <row r="45" spans="1:8" x14ac:dyDescent="0.3">
      <c r="A45" s="18"/>
      <c r="B45" s="27"/>
      <c r="C45" s="84" t="s">
        <v>21</v>
      </c>
      <c r="D45" s="84"/>
      <c r="E45" s="31"/>
      <c r="F45" s="32" t="s">
        <v>22</v>
      </c>
      <c r="G45" s="18"/>
    </row>
    <row r="46" spans="1:8" x14ac:dyDescent="0.3">
      <c r="A46" s="34" t="s">
        <v>24</v>
      </c>
      <c r="B46" s="34"/>
      <c r="C46" s="34"/>
      <c r="D46" s="34"/>
      <c r="E46" s="35"/>
      <c r="F46" s="34"/>
      <c r="G46" s="18"/>
    </row>
    <row r="47" spans="1:8" x14ac:dyDescent="0.3">
      <c r="A47" s="18"/>
      <c r="B47" s="18"/>
      <c r="C47" s="18"/>
      <c r="D47" s="18"/>
      <c r="E47" s="33"/>
      <c r="F47" s="18"/>
      <c r="G47" s="18"/>
    </row>
    <row r="48" spans="1:8" x14ac:dyDescent="0.3">
      <c r="A48" s="18"/>
      <c r="B48" s="18"/>
      <c r="C48" s="18"/>
      <c r="D48" s="18"/>
      <c r="E48" s="18"/>
      <c r="F48" s="18"/>
      <c r="G48" s="18"/>
    </row>
  </sheetData>
  <mergeCells count="49">
    <mergeCell ref="F4:F5"/>
    <mergeCell ref="A1:F1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  <mergeCell ref="E16:F16"/>
    <mergeCell ref="B6:E6"/>
    <mergeCell ref="B7:E7"/>
    <mergeCell ref="B8:F8"/>
    <mergeCell ref="B9:F9"/>
    <mergeCell ref="B10:C10"/>
    <mergeCell ref="D10:F10"/>
    <mergeCell ref="B11:C11"/>
    <mergeCell ref="B12:C12"/>
    <mergeCell ref="B13:D13"/>
    <mergeCell ref="B14:D14"/>
    <mergeCell ref="B15:D15"/>
    <mergeCell ref="A29:C29"/>
    <mergeCell ref="B17:D17"/>
    <mergeCell ref="A18:D18"/>
    <mergeCell ref="A20:C20"/>
    <mergeCell ref="A21:F21"/>
    <mergeCell ref="A22:C22"/>
    <mergeCell ref="A23:C23"/>
    <mergeCell ref="A24:C24"/>
    <mergeCell ref="A25:C25"/>
    <mergeCell ref="A26:C26"/>
    <mergeCell ref="A27:C27"/>
    <mergeCell ref="A28:C28"/>
    <mergeCell ref="A30:F30"/>
    <mergeCell ref="D31:E31"/>
    <mergeCell ref="D32:E32"/>
    <mergeCell ref="D33:E33"/>
    <mergeCell ref="C45:D45"/>
    <mergeCell ref="A37:D37"/>
    <mergeCell ref="C40:D41"/>
    <mergeCell ref="F40:F41"/>
    <mergeCell ref="C42:D42"/>
    <mergeCell ref="C43:D44"/>
    <mergeCell ref="F43:F44"/>
    <mergeCell ref="A36:D36"/>
  </mergeCells>
  <hyperlinks>
    <hyperlink ref="B17" r:id="rId1" xr:uid="{A440F372-5549-424B-9AC3-38FAD699E6E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American Bus</vt:lpstr>
      <vt:lpstr>Bus Service Inc</vt:lpstr>
      <vt:lpstr>Driverge Vehicle Innovation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Garcia</dc:creator>
  <cp:lastModifiedBy>Christopher Craves</cp:lastModifiedBy>
  <cp:lastPrinted>2016-07-08T17:51:29Z</cp:lastPrinted>
  <dcterms:created xsi:type="dcterms:W3CDTF">2015-01-02T16:34:24Z</dcterms:created>
  <dcterms:modified xsi:type="dcterms:W3CDTF">2019-10-02T20:02:52Z</dcterms:modified>
</cp:coreProperties>
</file>