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X:\Transit\VEHICLES\Vehicle Cost Worksheets\SFY 20-21\"/>
    </mc:Choice>
  </mc:AlternateContent>
  <xr:revisionPtr revIDLastSave="0" documentId="13_ncr:1_{C8A7585B-107B-4BAE-A9DE-DC5994CFE261}" xr6:coauthVersionLast="36" xr6:coauthVersionMax="36" xr10:uidLastSave="{00000000-0000-0000-0000-000000000000}"/>
  <workbookProtection workbookAlgorithmName="SHA-512" workbookHashValue="3jUTV6OPi8JdDE40z1b0YDWKCZjnp1z/OZjqDGBtsO46n4bNo23VOBf8lnuD33Uloz1139F+Ac2Ubs9UJRE6KA==" workbookSaltValue="XqH9DAUYJYactdBET+c8gg==" workbookSpinCount="100000" lockStructure="1"/>
  <bookViews>
    <workbookView xWindow="0" yWindow="0" windowWidth="9552" windowHeight="7920" xr2:uid="{00000000-000D-0000-FFFF-FFFF00000000}"/>
  </bookViews>
  <sheets>
    <sheet name="Instructions" sheetId="13" r:id="rId1"/>
    <sheet name="American Bus" sheetId="2" r:id="rId2"/>
    <sheet name="TESCO" sheetId="1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9" i="12" l="1"/>
  <c r="F70" i="12"/>
  <c r="F69" i="12"/>
  <c r="F68" i="12"/>
  <c r="F67" i="12"/>
  <c r="F66" i="12"/>
  <c r="F65" i="12"/>
  <c r="F64" i="12"/>
  <c r="F63" i="12"/>
  <c r="F62" i="12"/>
  <c r="F61" i="12"/>
  <c r="F60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2" i="12"/>
  <c r="F21" i="12"/>
  <c r="F20" i="12"/>
  <c r="F72" i="12" l="1"/>
  <c r="F59" i="2"/>
  <c r="F74" i="12" l="1"/>
  <c r="F73" i="12"/>
  <c r="F71" i="2"/>
  <c r="F70" i="2"/>
  <c r="F69" i="2"/>
  <c r="F68" i="2"/>
  <c r="F67" i="2"/>
  <c r="F36" i="2"/>
  <c r="F66" i="2" l="1"/>
  <c r="F65" i="2"/>
  <c r="F64" i="2"/>
  <c r="F63" i="2"/>
  <c r="F62" i="2"/>
  <c r="F61" i="2"/>
  <c r="F60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5" i="2"/>
  <c r="F34" i="2"/>
  <c r="F33" i="2"/>
  <c r="F32" i="2"/>
  <c r="F31" i="2"/>
  <c r="F30" i="2"/>
  <c r="F29" i="2"/>
  <c r="F28" i="2"/>
  <c r="F27" i="2"/>
  <c r="F26" i="2"/>
  <c r="F25" i="2"/>
  <c r="F24" i="2"/>
  <c r="F22" i="2"/>
  <c r="F21" i="2"/>
  <c r="F20" i="2"/>
  <c r="F73" i="2" s="1"/>
  <c r="F75" i="2" l="1"/>
  <c r="F74" i="2"/>
</calcChain>
</file>

<file path=xl/sharedStrings.xml><?xml version="1.0" encoding="utf-8"?>
<sst xmlns="http://schemas.openxmlformats.org/spreadsheetml/2006/main" count="209" uniqueCount="104">
  <si>
    <t>ODOT Project #</t>
  </si>
  <si>
    <t>State Job Number</t>
  </si>
  <si>
    <t>Agency Name</t>
  </si>
  <si>
    <t>Address</t>
  </si>
  <si>
    <t>Contact</t>
  </si>
  <si>
    <t>Phone:</t>
  </si>
  <si>
    <t>Email</t>
  </si>
  <si>
    <t>County</t>
  </si>
  <si>
    <t>Vendor</t>
  </si>
  <si>
    <t>Information</t>
  </si>
  <si>
    <t>Item</t>
  </si>
  <si>
    <t>Quantity</t>
  </si>
  <si>
    <t>Unit Price</t>
  </si>
  <si>
    <t>Total</t>
  </si>
  <si>
    <t>LTV-12-2</t>
  </si>
  <si>
    <t>LTV-0-6</t>
  </si>
  <si>
    <t>LTV-16-2</t>
  </si>
  <si>
    <t>Single Passenger Seat with Grab Rails</t>
  </si>
  <si>
    <t>Single Three Step Fold Away</t>
  </si>
  <si>
    <t>Double Three Step Fold Away</t>
  </si>
  <si>
    <t>Double Passenger Seat with Grab Rails</t>
  </si>
  <si>
    <t>Single Jump Seat</t>
  </si>
  <si>
    <t>Double Jump Seat</t>
  </si>
  <si>
    <t>Seat Belt Extenders</t>
  </si>
  <si>
    <t>Seat to Accommodate Removable Child Seat</t>
  </si>
  <si>
    <t>Sure-Loc</t>
  </si>
  <si>
    <t>Sure-Loc Webbing Loop</t>
  </si>
  <si>
    <t>Q-Straint</t>
  </si>
  <si>
    <t>Q-Straint Webbing Loop</t>
  </si>
  <si>
    <t>Dual Air Compressor</t>
  </si>
  <si>
    <t>Public Information System</t>
  </si>
  <si>
    <t>Passenger Call Bell System</t>
  </si>
  <si>
    <t>Radio Ground Plane</t>
  </si>
  <si>
    <t>Energy Absorbing Front Bumper</t>
  </si>
  <si>
    <t>Energy Absorbing Rear Bumper</t>
  </si>
  <si>
    <t>Heavy Duty Suspension</t>
  </si>
  <si>
    <t>Ceiling Hand Rails</t>
  </si>
  <si>
    <t>Standard Overhead Luggage Rack</t>
  </si>
  <si>
    <t>Reading Lights for Overhead Luggage Rack</t>
  </si>
  <si>
    <t>Storage Area (Medical Walker)</t>
  </si>
  <si>
    <t>Securement Device for Oxygen Tanks</t>
  </si>
  <si>
    <t>AED Device</t>
  </si>
  <si>
    <t>Yellow Powder Coated Rails and Stanchions</t>
  </si>
  <si>
    <t>Single Integrated Child Seat</t>
  </si>
  <si>
    <t>Double Integrated Child Seat</t>
  </si>
  <si>
    <t>Single Integrated Child Seat with Adult Companion Seat</t>
  </si>
  <si>
    <t>Slip Resisitent Floor Covering</t>
  </si>
  <si>
    <t>Extended Air Valves for Inner Duals</t>
  </si>
  <si>
    <t>Midship Marker with Turn Lights LED</t>
  </si>
  <si>
    <t>Solid Color Paint Scheme</t>
  </si>
  <si>
    <t>Flat Floor</t>
  </si>
  <si>
    <t>Mirror Mount on Front Hood</t>
  </si>
  <si>
    <t>Rear Emergency Exit Door</t>
  </si>
  <si>
    <t>Non-retractable Seat Belts</t>
  </si>
  <si>
    <t>Idle Engine Shutoff</t>
  </si>
  <si>
    <t>Backup Alert System</t>
  </si>
  <si>
    <t>Backup Camera and Monitor Installed</t>
  </si>
  <si>
    <t>Skirt Mounted A/C</t>
  </si>
  <si>
    <t>Plexiglass Tinted Driver Screen</t>
  </si>
  <si>
    <t>Vehicle Type</t>
  </si>
  <si>
    <t>Options</t>
  </si>
  <si>
    <t>Prices listed above are estimates and may change.</t>
  </si>
  <si>
    <t>Please sign below to confirm the items listed above are the items requested.</t>
  </si>
  <si>
    <t>Agency</t>
  </si>
  <si>
    <t xml:space="preserve">Authorized Approval </t>
  </si>
  <si>
    <t>signature</t>
  </si>
  <si>
    <t>date</t>
  </si>
  <si>
    <t>Vehicle Vendor</t>
  </si>
  <si>
    <t>NOTE:  The contract has been verified for this project and there are sufficient funds to cover the costs.</t>
  </si>
  <si>
    <t>P.O. #</t>
  </si>
  <si>
    <t>P.O. Owner</t>
  </si>
  <si>
    <t>ODOT</t>
  </si>
  <si>
    <t>LIGHT TRANSIT LOW FLOOR VEHICLE F/S (LTL) COST WORKSHEET</t>
  </si>
  <si>
    <t>Program ID #</t>
  </si>
  <si>
    <t>LTL</t>
  </si>
  <si>
    <t>Name on Title (if different):</t>
  </si>
  <si>
    <t>American Bus &amp; Accessories, Inc.</t>
  </si>
  <si>
    <t>123 Citycentre Dr</t>
  </si>
  <si>
    <t>Cincinnati, OH 45216</t>
  </si>
  <si>
    <t>Dan McConnell 800-582-7118</t>
  </si>
  <si>
    <t>dmcconnell@american-bus-inc.com</t>
  </si>
  <si>
    <t>LTL-12-2</t>
  </si>
  <si>
    <t>LTL-12-3</t>
  </si>
  <si>
    <t>LTL-16-2</t>
  </si>
  <si>
    <t>Contract #</t>
  </si>
  <si>
    <r>
      <t>Fax:</t>
    </r>
    <r>
      <rPr>
        <sz val="12"/>
        <rFont val="Arial"/>
        <family val="2"/>
      </rPr>
      <t xml:space="preserve">  </t>
    </r>
  </si>
  <si>
    <t>Fifth Retractor</t>
  </si>
  <si>
    <t>Rear A/C in wall evaporator</t>
  </si>
  <si>
    <t>Hardened valves and seats</t>
  </si>
  <si>
    <t>Slide-N-Click securement</t>
  </si>
  <si>
    <t>WC-18 Wheelchair Tiedown System</t>
  </si>
  <si>
    <t>L-Track Securement (Per FOOT)</t>
  </si>
  <si>
    <t>TOTAL COST</t>
  </si>
  <si>
    <t xml:space="preserve">Air spring suspension with full kneeling feature including DC Motor driven air compressor (5 CFM @100 PSI &amp; 1750 RPM). </t>
  </si>
  <si>
    <t>248-20</t>
  </si>
  <si>
    <t>Last Updated 8/1/19  AE</t>
  </si>
  <si>
    <r>
      <t xml:space="preserve">Price Quote: </t>
    </r>
    <r>
      <rPr>
        <b/>
        <sz val="12"/>
        <color indexed="10"/>
        <rFont val="Arial"/>
        <family val="2"/>
      </rPr>
      <t>Effective until June 30, 2021</t>
    </r>
  </si>
  <si>
    <t>FEDERAL SHARE</t>
  </si>
  <si>
    <t>LOCAL SHARE</t>
  </si>
  <si>
    <t>Transportation Eqmt Sales Corp.</t>
  </si>
  <si>
    <t>P.O. Box 167230</t>
  </si>
  <si>
    <t>Oregon, OH 43616</t>
  </si>
  <si>
    <t>Jeffrey Pappas 800-227-3572</t>
  </si>
  <si>
    <t>jpappas@tescobus.com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</si>
</sst>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12"/>
      <color indexed="10"/>
      <name val="Arial"/>
      <family val="2"/>
    </font>
    <font>
      <b/>
      <sz val="11"/>
      <color theme="1"/>
      <name val="Arial"/>
      <family val="2"/>
    </font>
    <font>
      <u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5" fontId="6" fillId="0" borderId="0"/>
    <xf numFmtId="0" fontId="9" fillId="0" borderId="0"/>
    <xf numFmtId="44" fontId="9" fillId="0" borderId="0" applyFont="0" applyFill="0" applyBorder="0" applyAlignment="0" applyProtection="0"/>
    <xf numFmtId="0" fontId="10" fillId="3" borderId="0" applyNumberFormat="0" applyBorder="0" applyAlignment="0" applyProtection="0"/>
  </cellStyleXfs>
  <cellXfs count="115">
    <xf numFmtId="0" fontId="0" fillId="0" borderId="0" xfId="0"/>
    <xf numFmtId="0" fontId="0" fillId="0" borderId="0" xfId="0" applyBorder="1"/>
    <xf numFmtId="0" fontId="3" fillId="0" borderId="0" xfId="0" applyFont="1" applyBorder="1"/>
    <xf numFmtId="0" fontId="7" fillId="0" borderId="0" xfId="0" applyFont="1" applyBorder="1" applyProtection="1"/>
    <xf numFmtId="0" fontId="6" fillId="0" borderId="0" xfId="0" applyFont="1" applyBorder="1" applyProtection="1"/>
    <xf numFmtId="0" fontId="7" fillId="0" borderId="0" xfId="0" applyFont="1" applyBorder="1" applyAlignment="1" applyProtection="1">
      <alignment wrapText="1"/>
    </xf>
    <xf numFmtId="0" fontId="7" fillId="0" borderId="0" xfId="0" applyFont="1" applyBorder="1" applyAlignment="1" applyProtection="1">
      <alignment horizontal="left" vertical="top" wrapText="1"/>
    </xf>
    <xf numFmtId="0" fontId="7" fillId="0" borderId="0" xfId="0" applyFont="1" applyFill="1" applyBorder="1" applyAlignment="1" applyProtection="1">
      <alignment horizontal="left" vertical="top" wrapText="1"/>
    </xf>
    <xf numFmtId="0" fontId="7" fillId="0" borderId="0" xfId="0" applyFont="1" applyFill="1" applyBorder="1" applyProtection="1"/>
    <xf numFmtId="5" fontId="3" fillId="0" borderId="0" xfId="3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right" wrapText="1"/>
    </xf>
    <xf numFmtId="0" fontId="3" fillId="0" borderId="10" xfId="0" applyFont="1" applyBorder="1" applyAlignment="1" applyProtection="1">
      <protection locked="0"/>
    </xf>
    <xf numFmtId="0" fontId="2" fillId="2" borderId="12" xfId="0" applyFont="1" applyFill="1" applyBorder="1" applyProtection="1"/>
    <xf numFmtId="0" fontId="2" fillId="2" borderId="13" xfId="0" applyFont="1" applyFill="1" applyBorder="1" applyProtection="1"/>
    <xf numFmtId="0" fontId="3" fillId="2" borderId="12" xfId="0" applyFont="1" applyFill="1" applyBorder="1" applyAlignment="1" applyProtection="1">
      <alignment horizontal="center"/>
    </xf>
    <xf numFmtId="0" fontId="0" fillId="0" borderId="13" xfId="0" applyBorder="1" applyProtection="1"/>
    <xf numFmtId="0" fontId="2" fillId="2" borderId="11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top"/>
    </xf>
    <xf numFmtId="0" fontId="2" fillId="2" borderId="10" xfId="0" applyFont="1" applyFill="1" applyBorder="1" applyAlignment="1" applyProtection="1">
      <alignment horizontal="center"/>
    </xf>
    <xf numFmtId="0" fontId="2" fillId="0" borderId="0" xfId="0" applyFont="1" applyBorder="1" applyAlignment="1" applyProtection="1"/>
    <xf numFmtId="0" fontId="4" fillId="0" borderId="10" xfId="2" applyBorder="1" applyAlignment="1" applyProtection="1">
      <protection locked="0"/>
    </xf>
    <xf numFmtId="0" fontId="3" fillId="0" borderId="3" xfId="0" applyFont="1" applyBorder="1" applyAlignment="1" applyProtection="1">
      <alignment vertical="top"/>
    </xf>
    <xf numFmtId="0" fontId="3" fillId="0" borderId="14" xfId="0" applyFont="1" applyBorder="1" applyProtection="1"/>
    <xf numFmtId="42" fontId="5" fillId="0" borderId="10" xfId="0" applyNumberFormat="1" applyFont="1" applyBorder="1" applyAlignment="1" applyProtection="1">
      <alignment horizontal="left" vertical="center" wrapText="1"/>
    </xf>
    <xf numFmtId="42" fontId="3" fillId="0" borderId="10" xfId="0" applyNumberFormat="1" applyFont="1" applyBorder="1" applyAlignment="1" applyProtection="1">
      <alignment horizontal="left" vertical="center" wrapText="1"/>
    </xf>
    <xf numFmtId="42" fontId="3" fillId="0" borderId="10" xfId="0" applyNumberFormat="1" applyFont="1" applyBorder="1" applyAlignment="1" applyProtection="1">
      <alignment horizontal="left" vertical="center"/>
    </xf>
    <xf numFmtId="42" fontId="5" fillId="2" borderId="12" xfId="0" applyNumberFormat="1" applyFont="1" applyFill="1" applyBorder="1" applyAlignment="1" applyProtection="1">
      <alignment horizontal="left" vertical="center" wrapText="1"/>
    </xf>
    <xf numFmtId="42" fontId="5" fillId="0" borderId="10" xfId="1" applyNumberFormat="1" applyFont="1" applyBorder="1" applyAlignment="1" applyProtection="1">
      <alignment horizontal="left" vertical="center" wrapText="1"/>
    </xf>
    <xf numFmtId="0" fontId="3" fillId="0" borderId="10" xfId="0" applyFont="1" applyBorder="1" applyAlignment="1" applyProtection="1">
      <alignment horizontal="center" vertical="center"/>
      <protection locked="0"/>
    </xf>
    <xf numFmtId="42" fontId="3" fillId="2" borderId="13" xfId="0" applyNumberFormat="1" applyFont="1" applyFill="1" applyBorder="1" applyAlignment="1" applyProtection="1">
      <alignment horizontal="left" vertical="center" wrapText="1"/>
    </xf>
    <xf numFmtId="42" fontId="3" fillId="0" borderId="10" xfId="1" applyNumberFormat="1" applyFont="1" applyBorder="1" applyAlignment="1" applyProtection="1">
      <alignment horizontal="left" vertical="center" wrapText="1"/>
    </xf>
    <xf numFmtId="0" fontId="0" fillId="0" borderId="0" xfId="0" applyFill="1" applyBorder="1" applyAlignment="1"/>
    <xf numFmtId="42" fontId="3" fillId="0" borderId="13" xfId="1" applyNumberFormat="1" applyFont="1" applyBorder="1" applyAlignment="1" applyProtection="1">
      <alignment horizontal="left" vertical="center" wrapText="1"/>
    </xf>
    <xf numFmtId="0" fontId="0" fillId="0" borderId="0" xfId="0" applyProtection="1"/>
    <xf numFmtId="0" fontId="2" fillId="0" borderId="10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center" wrapText="1"/>
    </xf>
    <xf numFmtId="0" fontId="11" fillId="0" borderId="10" xfId="0" applyFont="1" applyBorder="1" applyAlignment="1" applyProtection="1">
      <alignment horizontal="center" vertical="center"/>
    </xf>
    <xf numFmtId="0" fontId="2" fillId="0" borderId="1" xfId="0" applyFont="1" applyBorder="1" applyProtection="1"/>
    <xf numFmtId="0" fontId="2" fillId="0" borderId="9" xfId="0" applyFont="1" applyBorder="1" applyProtection="1"/>
    <xf numFmtId="0" fontId="3" fillId="0" borderId="9" xfId="0" applyFont="1" applyBorder="1" applyProtection="1"/>
    <xf numFmtId="0" fontId="2" fillId="0" borderId="17" xfId="0" applyFont="1" applyBorder="1" applyProtection="1"/>
    <xf numFmtId="0" fontId="0" fillId="0" borderId="4" xfId="0" applyBorder="1" applyProtection="1"/>
    <xf numFmtId="0" fontId="0" fillId="0" borderId="0" xfId="0" applyBorder="1" applyProtection="1"/>
    <xf numFmtId="0" fontId="3" fillId="0" borderId="0" xfId="0" applyFont="1" applyBorder="1" applyProtection="1"/>
    <xf numFmtId="0" fontId="0" fillId="0" borderId="0" xfId="0" applyFill="1" applyProtection="1"/>
    <xf numFmtId="0" fontId="6" fillId="0" borderId="0" xfId="0" applyFont="1" applyProtection="1"/>
    <xf numFmtId="5" fontId="6" fillId="0" borderId="0" xfId="3" applyBorder="1" applyProtection="1"/>
    <xf numFmtId="0" fontId="0" fillId="0" borderId="0" xfId="0" applyBorder="1" applyAlignment="1" applyProtection="1">
      <alignment horizontal="center"/>
    </xf>
    <xf numFmtId="5" fontId="6" fillId="0" borderId="0" xfId="3" applyProtection="1"/>
    <xf numFmtId="0" fontId="8" fillId="0" borderId="0" xfId="0" applyFont="1" applyProtection="1"/>
    <xf numFmtId="5" fontId="8" fillId="0" borderId="0" xfId="3" applyFont="1" applyProtection="1"/>
    <xf numFmtId="42" fontId="2" fillId="0" borderId="10" xfId="1" applyNumberFormat="1" applyFont="1" applyBorder="1" applyAlignment="1" applyProtection="1">
      <alignment horizontal="left" vertical="center" wrapText="1"/>
      <protection hidden="1"/>
    </xf>
    <xf numFmtId="42" fontId="2" fillId="0" borderId="10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0" xfId="0" applyFont="1" applyBorder="1" applyAlignment="1" applyProtection="1">
      <alignment vertical="center" wrapText="1"/>
    </xf>
    <xf numFmtId="0" fontId="8" fillId="0" borderId="2" xfId="0" applyFont="1" applyBorder="1" applyProtection="1"/>
    <xf numFmtId="0" fontId="13" fillId="0" borderId="6" xfId="0" applyFont="1" applyBorder="1" applyAlignment="1" applyProtection="1"/>
    <xf numFmtId="0" fontId="3" fillId="0" borderId="5" xfId="0" applyFont="1" applyBorder="1" applyProtection="1"/>
    <xf numFmtId="0" fontId="3" fillId="0" borderId="0" xfId="0" applyFont="1" applyProtection="1"/>
    <xf numFmtId="42" fontId="3" fillId="0" borderId="0" xfId="1" applyNumberFormat="1" applyFont="1" applyBorder="1" applyAlignment="1" applyProtection="1">
      <alignment horizontal="center" wrapText="1"/>
    </xf>
    <xf numFmtId="0" fontId="2" fillId="0" borderId="11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0" fillId="0" borderId="17" xfId="0" applyBorder="1" applyProtection="1"/>
    <xf numFmtId="0" fontId="0" fillId="0" borderId="0" xfId="0" applyFill="1" applyBorder="1" applyAlignment="1" applyProtection="1"/>
    <xf numFmtId="0" fontId="10" fillId="3" borderId="3" xfId="6" applyBorder="1" applyAlignment="1" applyProtection="1">
      <alignment horizontal="left" vertical="top" wrapText="1"/>
    </xf>
    <xf numFmtId="0" fontId="10" fillId="3" borderId="7" xfId="6" applyBorder="1" applyAlignment="1" applyProtection="1">
      <alignment horizontal="center"/>
    </xf>
    <xf numFmtId="5" fontId="10" fillId="3" borderId="2" xfId="6" applyNumberFormat="1" applyBorder="1" applyAlignment="1" applyProtection="1">
      <alignment horizontal="right" wrapText="1"/>
    </xf>
    <xf numFmtId="5" fontId="10" fillId="3" borderId="1" xfId="6" applyNumberFormat="1" applyBorder="1" applyAlignment="1" applyProtection="1">
      <alignment horizontal="right" wrapText="1"/>
    </xf>
    <xf numFmtId="0" fontId="3" fillId="0" borderId="10" xfId="2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left" vertical="center"/>
    </xf>
    <xf numFmtId="0" fontId="15" fillId="0" borderId="13" xfId="0" applyFont="1" applyBorder="1" applyAlignment="1" applyProtection="1">
      <alignment horizontal="left" vertical="center"/>
    </xf>
    <xf numFmtId="0" fontId="0" fillId="0" borderId="16" xfId="0" applyBorder="1" applyAlignment="1" applyProtection="1">
      <alignment horizontal="center"/>
    </xf>
    <xf numFmtId="0" fontId="0" fillId="0" borderId="0" xfId="0" applyFill="1" applyAlignment="1" applyProtection="1"/>
    <xf numFmtId="0" fontId="0" fillId="0" borderId="0" xfId="0" applyAlignment="1" applyProtection="1"/>
    <xf numFmtId="0" fontId="6" fillId="0" borderId="0" xfId="0" applyFont="1" applyFill="1" applyAlignment="1" applyProtection="1"/>
    <xf numFmtId="0" fontId="3" fillId="0" borderId="10" xfId="0" applyFont="1" applyBorder="1" applyAlignment="1" applyProtection="1">
      <alignment horizontal="left" vertical="top" wrapText="1"/>
    </xf>
    <xf numFmtId="0" fontId="12" fillId="0" borderId="10" xfId="0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left" vertical="top" wrapText="1"/>
    </xf>
    <xf numFmtId="0" fontId="3" fillId="0" borderId="13" xfId="0" applyFont="1" applyBorder="1" applyAlignment="1" applyProtection="1">
      <alignment horizontal="left" vertical="top" wrapText="1"/>
    </xf>
    <xf numFmtId="0" fontId="3" fillId="0" borderId="11" xfId="0" applyFont="1" applyBorder="1" applyAlignment="1" applyProtection="1">
      <alignment horizontal="left" vertical="top" wrapText="1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2" fillId="0" borderId="13" xfId="0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left" vertical="top"/>
    </xf>
    <xf numFmtId="0" fontId="3" fillId="0" borderId="3" xfId="0" applyFont="1" applyBorder="1" applyAlignment="1" applyProtection="1">
      <alignment horizontal="left" vertical="top"/>
    </xf>
    <xf numFmtId="0" fontId="2" fillId="2" borderId="11" xfId="0" applyFont="1" applyFill="1" applyBorder="1" applyAlignment="1" applyProtection="1">
      <alignment horizontal="left" vertical="top" wrapText="1"/>
    </xf>
    <xf numFmtId="0" fontId="2" fillId="2" borderId="12" xfId="0" applyFont="1" applyFill="1" applyBorder="1" applyAlignment="1" applyProtection="1">
      <alignment horizontal="left" vertical="top" wrapText="1"/>
    </xf>
    <xf numFmtId="0" fontId="2" fillId="0" borderId="12" xfId="0" applyFont="1" applyBorder="1" applyAlignment="1" applyProtection="1">
      <alignment horizontal="center"/>
    </xf>
    <xf numFmtId="0" fontId="16" fillId="0" borderId="8" xfId="2" applyFont="1" applyBorder="1" applyAlignment="1" applyProtection="1">
      <alignment horizontal="left"/>
    </xf>
    <xf numFmtId="0" fontId="16" fillId="0" borderId="6" xfId="2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4" fillId="0" borderId="11" xfId="2" applyBorder="1" applyAlignment="1" applyProtection="1">
      <alignment horizontal="center"/>
      <protection locked="0"/>
    </xf>
    <xf numFmtId="0" fontId="4" fillId="0" borderId="13" xfId="2" applyBorder="1" applyAlignment="1" applyProtection="1">
      <alignment horizontal="center"/>
      <protection locked="0"/>
    </xf>
    <xf numFmtId="0" fontId="3" fillId="0" borderId="17" xfId="0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horizontal="left" vertical="top"/>
    </xf>
    <xf numFmtId="0" fontId="8" fillId="4" borderId="0" xfId="0" applyFont="1" applyFill="1" applyBorder="1" applyAlignment="1" applyProtection="1">
      <alignment vertical="top"/>
    </xf>
    <xf numFmtId="0" fontId="8" fillId="4" borderId="14" xfId="0" applyFont="1" applyFill="1" applyBorder="1" applyAlignment="1" applyProtection="1">
      <alignment vertical="top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</cellXfs>
  <cellStyles count="7">
    <cellStyle name="60% - Accent3" xfId="6" builtinId="40"/>
    <cellStyle name="Currency" xfId="1" builtinId="4"/>
    <cellStyle name="Currency 2" xfId="5" xr:uid="{00000000-0005-0000-0000-000003000000}"/>
    <cellStyle name="Currency0" xfId="3" xr:uid="{00000000-0005-0000-0000-000004000000}"/>
    <cellStyle name="Hyperlink" xfId="2" builtinId="8"/>
    <cellStyle name="Normal" xfId="0" builtinId="0"/>
    <cellStyle name="Normal 2" xfId="4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</xdr:colOff>
      <xdr:row>3</xdr:row>
      <xdr:rowOff>99060</xdr:rowOff>
    </xdr:from>
    <xdr:to>
      <xdr:col>13</xdr:col>
      <xdr:colOff>586740</xdr:colOff>
      <xdr:row>25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27B8998-93B4-46E2-B432-6DCAF52BEF29}"/>
            </a:ext>
          </a:extLst>
        </xdr:cNvPr>
        <xdr:cNvSpPr txBox="1"/>
      </xdr:nvSpPr>
      <xdr:spPr>
        <a:xfrm>
          <a:off x="2461260" y="647700"/>
          <a:ext cx="6050280" cy="3924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>
              <a:solidFill>
                <a:schemeClr val="dk1"/>
              </a:solidFill>
              <a:effectLst/>
              <a:latin typeface="Georgia" panose="02040502050405020303" pitchFamily="18" charset="0"/>
              <a:ea typeface="+mn-ea"/>
              <a:cs typeface="+mn-cs"/>
            </a:rPr>
            <a:t>There are now multiple vendors for every vehicle type (with the exception of the Modified Minivan. Please be aware that each vendor has a separate tab at the bottom left of this spreadsheet. </a:t>
          </a:r>
        </a:p>
        <a:p>
          <a:endParaRPr lang="en-US" sz="2000">
            <a:effectLst/>
            <a:latin typeface="Georgia" panose="02040502050405020303" pitchFamily="18" charset="0"/>
          </a:endParaRPr>
        </a:p>
        <a:p>
          <a:r>
            <a:rPr lang="en-US" sz="2000">
              <a:solidFill>
                <a:schemeClr val="dk1"/>
              </a:solidFill>
              <a:effectLst/>
              <a:latin typeface="Georgia" panose="02040502050405020303" pitchFamily="18" charset="0"/>
              <a:ea typeface="+mn-ea"/>
              <a:cs typeface="+mn-cs"/>
            </a:rPr>
            <a:t>The vendors are listed from lowest to highest base vehicle price, left to right. However, the options are priced differently depending on the vendor. </a:t>
          </a:r>
        </a:p>
        <a:p>
          <a:endParaRPr lang="en-US" sz="2000">
            <a:effectLst/>
            <a:latin typeface="Georgia" panose="02040502050405020303" pitchFamily="18" charset="0"/>
          </a:endParaRPr>
        </a:p>
        <a:p>
          <a:r>
            <a:rPr lang="en-US" sz="2000">
              <a:solidFill>
                <a:schemeClr val="dk1"/>
              </a:solidFill>
              <a:effectLst/>
              <a:latin typeface="Georgia" panose="02040502050405020303" pitchFamily="18" charset="0"/>
              <a:ea typeface="+mn-ea"/>
              <a:cs typeface="+mn-cs"/>
            </a:rPr>
            <a:t>We encourage you to complete a form</a:t>
          </a:r>
          <a:r>
            <a:rPr lang="en-US" sz="2000" baseline="0">
              <a:solidFill>
                <a:schemeClr val="dk1"/>
              </a:solidFill>
              <a:effectLst/>
              <a:latin typeface="Georgia" panose="02040502050405020303" pitchFamily="18" charset="0"/>
              <a:ea typeface="+mn-ea"/>
              <a:cs typeface="+mn-cs"/>
            </a:rPr>
            <a:t> for each vendor for the type of vehicle you are interested in to see which one offers a better overall value.</a:t>
          </a:r>
          <a:endParaRPr lang="en-US" sz="2000">
            <a:effectLst/>
            <a:latin typeface="Georgia" panose="02040502050405020303" pitchFamily="18" charset="0"/>
          </a:endParaRP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mcconnell@american-bus-inc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mcconnell@american-bus-inc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5E791-0863-486E-94E4-F942F59325EA}">
  <dimension ref="A1"/>
  <sheetViews>
    <sheetView tabSelected="1" workbookViewId="0">
      <selection activeCell="S14" sqref="S14"/>
    </sheetView>
  </sheetViews>
  <sheetFormatPr defaultRowHeight="14.4" x14ac:dyDescent="0.3"/>
  <sheetData/>
  <sheetProtection algorithmName="SHA-512" hashValue="XTP8iS1LNiDB7OhJFfsIbOdLe1GBq6bBeCF9xTMXrTstB/+j/f0Q2AOlkXxMi2gO9hg+MWGVN7CrpZ8CX052DQ==" saltValue="wcppYHjP/Plasy7xEr6YKg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O99"/>
  <sheetViews>
    <sheetView topLeftCell="A65" workbookViewId="0">
      <selection activeCell="D68" sqref="D68"/>
    </sheetView>
  </sheetViews>
  <sheetFormatPr defaultColWidth="8.88671875" defaultRowHeight="14.4" x14ac:dyDescent="0.3"/>
  <cols>
    <col min="1" max="1" width="12.33203125" style="1" customWidth="1"/>
    <col min="2" max="2" width="11.109375" style="1" customWidth="1"/>
    <col min="3" max="3" width="31.33203125" style="1" customWidth="1"/>
    <col min="4" max="4" width="23.44140625" style="1" customWidth="1"/>
    <col min="5" max="5" width="16.33203125" style="1" customWidth="1"/>
    <col min="6" max="6" width="21.33203125" style="1" customWidth="1"/>
    <col min="7" max="7" width="8.88671875" style="1"/>
    <col min="8" max="8" width="33.33203125" style="1" bestFit="1" customWidth="1"/>
    <col min="9" max="9" width="0" style="1" hidden="1" customWidth="1"/>
    <col min="10" max="16384" width="8.88671875" style="1"/>
  </cols>
  <sheetData>
    <row r="1" spans="1:15" ht="15.6" customHeight="1" x14ac:dyDescent="0.3">
      <c r="A1" s="102" t="s">
        <v>72</v>
      </c>
      <c r="B1" s="102"/>
      <c r="C1" s="102"/>
      <c r="D1" s="102"/>
      <c r="E1" s="102"/>
      <c r="F1" s="102"/>
      <c r="G1" s="19"/>
      <c r="H1" s="42"/>
    </row>
    <row r="2" spans="1:15" ht="14.4" customHeight="1" x14ac:dyDescent="0.3">
      <c r="A2" s="111" t="s">
        <v>59</v>
      </c>
      <c r="B2" s="113" t="s">
        <v>84</v>
      </c>
      <c r="C2" s="113" t="s">
        <v>73</v>
      </c>
      <c r="D2" s="111" t="s">
        <v>0</v>
      </c>
      <c r="E2" s="111" t="s">
        <v>1</v>
      </c>
      <c r="F2" s="111" t="s">
        <v>69</v>
      </c>
      <c r="G2" s="19"/>
      <c r="H2" s="42"/>
    </row>
    <row r="3" spans="1:15" ht="14.4" customHeight="1" x14ac:dyDescent="0.3">
      <c r="A3" s="112"/>
      <c r="B3" s="114"/>
      <c r="C3" s="114"/>
      <c r="D3" s="112"/>
      <c r="E3" s="112"/>
      <c r="F3" s="112"/>
      <c r="G3" s="19"/>
      <c r="H3" s="42"/>
    </row>
    <row r="4" spans="1:15" ht="15.75" customHeight="1" x14ac:dyDescent="0.3">
      <c r="A4" s="109" t="s">
        <v>74</v>
      </c>
      <c r="B4" s="109" t="s">
        <v>94</v>
      </c>
      <c r="C4" s="109"/>
      <c r="D4" s="100"/>
      <c r="E4" s="100"/>
      <c r="F4" s="109"/>
      <c r="G4" s="19"/>
      <c r="H4" s="42"/>
    </row>
    <row r="5" spans="1:15" ht="15.75" customHeight="1" x14ac:dyDescent="0.3">
      <c r="A5" s="110"/>
      <c r="B5" s="110"/>
      <c r="C5" s="110"/>
      <c r="D5" s="101"/>
      <c r="E5" s="101"/>
      <c r="F5" s="110"/>
      <c r="G5" s="19"/>
      <c r="H5" s="42"/>
    </row>
    <row r="6" spans="1:15" ht="15.6" customHeight="1" x14ac:dyDescent="0.3">
      <c r="A6" s="53" t="s">
        <v>2</v>
      </c>
      <c r="B6" s="85"/>
      <c r="C6" s="86"/>
      <c r="D6" s="86"/>
      <c r="E6" s="87"/>
      <c r="F6" s="35" t="s">
        <v>70</v>
      </c>
      <c r="G6" s="19"/>
      <c r="H6" s="42"/>
    </row>
    <row r="7" spans="1:15" ht="42.75" customHeight="1" x14ac:dyDescent="0.3">
      <c r="A7" s="34" t="s">
        <v>75</v>
      </c>
      <c r="B7" s="85"/>
      <c r="C7" s="86"/>
      <c r="D7" s="86"/>
      <c r="E7" s="87"/>
      <c r="F7" s="36" t="s">
        <v>71</v>
      </c>
      <c r="G7" s="19"/>
      <c r="H7" s="42"/>
    </row>
    <row r="8" spans="1:15" ht="18.899999999999999" customHeight="1" x14ac:dyDescent="0.3">
      <c r="A8" s="34" t="s">
        <v>3</v>
      </c>
      <c r="B8" s="85"/>
      <c r="C8" s="86"/>
      <c r="D8" s="86"/>
      <c r="E8" s="86"/>
      <c r="F8" s="87"/>
      <c r="G8" s="19"/>
      <c r="H8" s="42"/>
    </row>
    <row r="9" spans="1:15" ht="18.899999999999999" customHeight="1" x14ac:dyDescent="0.3">
      <c r="A9" s="34" t="s">
        <v>4</v>
      </c>
      <c r="B9" s="85"/>
      <c r="C9" s="86"/>
      <c r="D9" s="86"/>
      <c r="E9" s="86"/>
      <c r="F9" s="87"/>
      <c r="G9" s="19"/>
      <c r="H9" s="62"/>
      <c r="I9" s="31"/>
      <c r="J9" s="31"/>
      <c r="K9" s="31"/>
      <c r="L9" s="31"/>
      <c r="M9" s="31"/>
      <c r="N9" s="31"/>
      <c r="O9" s="31"/>
    </row>
    <row r="10" spans="1:15" ht="18.899999999999999" customHeight="1" x14ac:dyDescent="0.3">
      <c r="A10" s="59" t="s">
        <v>5</v>
      </c>
      <c r="B10" s="88"/>
      <c r="C10" s="89"/>
      <c r="D10" s="90" t="s">
        <v>85</v>
      </c>
      <c r="E10" s="91"/>
      <c r="F10" s="92"/>
      <c r="G10" s="19"/>
      <c r="H10" s="62"/>
      <c r="I10" s="31"/>
      <c r="J10" s="31"/>
      <c r="K10" s="31"/>
      <c r="L10" s="31"/>
      <c r="M10" s="31"/>
      <c r="N10" s="31"/>
      <c r="O10" s="31"/>
    </row>
    <row r="11" spans="1:15" ht="18.899999999999999" customHeight="1" x14ac:dyDescent="0.3">
      <c r="A11" s="59" t="s">
        <v>6</v>
      </c>
      <c r="B11" s="103"/>
      <c r="C11" s="104"/>
      <c r="D11" s="20"/>
      <c r="E11" s="20"/>
      <c r="F11" s="20"/>
      <c r="G11" s="19"/>
      <c r="H11" s="62"/>
      <c r="I11" s="31"/>
      <c r="J11" s="31"/>
      <c r="K11" s="31"/>
      <c r="L11" s="31"/>
      <c r="M11" s="31"/>
      <c r="N11" s="31"/>
      <c r="O11" s="31"/>
    </row>
    <row r="12" spans="1:15" ht="18.899999999999999" customHeight="1" x14ac:dyDescent="0.3">
      <c r="A12" s="60" t="s">
        <v>7</v>
      </c>
      <c r="B12" s="85"/>
      <c r="C12" s="87"/>
      <c r="D12" s="11"/>
      <c r="E12" s="11"/>
      <c r="F12" s="11"/>
      <c r="G12" s="19"/>
      <c r="H12" s="62"/>
      <c r="I12" s="31"/>
      <c r="J12" s="31"/>
      <c r="K12" s="31"/>
      <c r="L12" s="31"/>
      <c r="M12" s="31"/>
      <c r="N12" s="31"/>
      <c r="O12" s="31"/>
    </row>
    <row r="13" spans="1:15" ht="15.6" customHeight="1" x14ac:dyDescent="0.3">
      <c r="A13" s="37" t="s">
        <v>8</v>
      </c>
      <c r="B13" s="93" t="s">
        <v>76</v>
      </c>
      <c r="C13" s="94"/>
      <c r="D13" s="94"/>
      <c r="E13" s="21"/>
      <c r="F13" s="54"/>
      <c r="G13" s="19"/>
      <c r="H13" s="62"/>
      <c r="I13" s="31"/>
      <c r="J13" s="31"/>
      <c r="K13" s="31"/>
      <c r="L13" s="31"/>
      <c r="M13" s="31"/>
      <c r="N13" s="31"/>
      <c r="O13" s="31"/>
    </row>
    <row r="14" spans="1:15" ht="15.6" x14ac:dyDescent="0.3">
      <c r="A14" s="38" t="s">
        <v>9</v>
      </c>
      <c r="B14" s="105" t="s">
        <v>77</v>
      </c>
      <c r="C14" s="106"/>
      <c r="D14" s="106"/>
      <c r="E14" s="17"/>
      <c r="F14" s="22"/>
      <c r="G14" s="19"/>
      <c r="H14" s="62"/>
      <c r="I14" s="31"/>
      <c r="J14" s="31"/>
      <c r="K14" s="31"/>
      <c r="L14" s="31"/>
      <c r="M14" s="31"/>
      <c r="N14" s="31"/>
      <c r="O14" s="31"/>
    </row>
    <row r="15" spans="1:15" ht="15.6" x14ac:dyDescent="0.3">
      <c r="A15" s="39"/>
      <c r="B15" s="105" t="s">
        <v>78</v>
      </c>
      <c r="C15" s="106"/>
      <c r="D15" s="106"/>
      <c r="E15" s="17"/>
      <c r="F15" s="22"/>
      <c r="G15" s="19"/>
      <c r="H15" s="62"/>
      <c r="I15" s="31"/>
      <c r="J15" s="31"/>
      <c r="K15" s="31"/>
      <c r="L15" s="31"/>
      <c r="M15" s="31"/>
      <c r="N15" s="31"/>
      <c r="O15" s="31"/>
    </row>
    <row r="16" spans="1:15" ht="15.6" x14ac:dyDescent="0.3">
      <c r="A16" s="40" t="s">
        <v>4</v>
      </c>
      <c r="B16" s="105" t="s">
        <v>79</v>
      </c>
      <c r="C16" s="106"/>
      <c r="D16" s="106"/>
      <c r="E16" s="107" t="s">
        <v>95</v>
      </c>
      <c r="F16" s="108"/>
      <c r="G16" s="19"/>
      <c r="H16" s="62"/>
      <c r="I16" s="31"/>
      <c r="J16" s="31"/>
      <c r="K16" s="31"/>
      <c r="L16" s="31"/>
      <c r="M16" s="31"/>
      <c r="N16" s="31"/>
      <c r="O16" s="31"/>
    </row>
    <row r="17" spans="1:15" ht="17.399999999999999" x14ac:dyDescent="0.3">
      <c r="A17" s="41"/>
      <c r="B17" s="98" t="s">
        <v>80</v>
      </c>
      <c r="C17" s="99"/>
      <c r="D17" s="99"/>
      <c r="E17" s="55"/>
      <c r="F17" s="56"/>
      <c r="G17" s="19"/>
      <c r="H17" s="62"/>
      <c r="I17" s="31"/>
      <c r="J17" s="31"/>
      <c r="K17" s="31"/>
      <c r="L17" s="31"/>
      <c r="M17" s="31"/>
      <c r="N17" s="31"/>
      <c r="O17" s="31"/>
    </row>
    <row r="18" spans="1:15" ht="15.6" x14ac:dyDescent="0.3">
      <c r="A18" s="97" t="s">
        <v>96</v>
      </c>
      <c r="B18" s="97"/>
      <c r="C18" s="97"/>
      <c r="D18" s="97"/>
      <c r="E18" s="57"/>
      <c r="F18" s="15"/>
      <c r="G18" s="42"/>
      <c r="H18" s="62"/>
      <c r="I18" s="31"/>
      <c r="J18" s="31"/>
      <c r="K18" s="31"/>
      <c r="L18" s="31"/>
      <c r="M18" s="31"/>
      <c r="N18" s="31"/>
      <c r="O18" s="31"/>
    </row>
    <row r="19" spans="1:15" ht="15.6" x14ac:dyDescent="0.3">
      <c r="A19" s="16" t="s">
        <v>10</v>
      </c>
      <c r="B19" s="12"/>
      <c r="C19" s="13"/>
      <c r="D19" s="18" t="s">
        <v>11</v>
      </c>
      <c r="E19" s="18" t="s">
        <v>12</v>
      </c>
      <c r="F19" s="18" t="s">
        <v>13</v>
      </c>
      <c r="G19" s="42"/>
      <c r="H19" s="62"/>
      <c r="I19" s="31"/>
      <c r="J19" s="31"/>
      <c r="K19" s="31"/>
      <c r="L19" s="31"/>
      <c r="M19" s="31"/>
      <c r="N19" s="31"/>
      <c r="O19" s="31"/>
    </row>
    <row r="20" spans="1:15" ht="15" x14ac:dyDescent="0.3">
      <c r="A20" s="80" t="s">
        <v>81</v>
      </c>
      <c r="B20" s="80" t="s">
        <v>14</v>
      </c>
      <c r="C20" s="80" t="s">
        <v>14</v>
      </c>
      <c r="D20" s="28"/>
      <c r="E20" s="25">
        <v>79457</v>
      </c>
      <c r="F20" s="24">
        <f>D20*E20</f>
        <v>0</v>
      </c>
      <c r="G20" s="42"/>
      <c r="H20" s="62"/>
      <c r="I20" s="31"/>
      <c r="J20" s="31"/>
      <c r="K20" s="31"/>
      <c r="L20" s="31"/>
      <c r="M20" s="31"/>
      <c r="N20" s="31"/>
      <c r="O20" s="31"/>
    </row>
    <row r="21" spans="1:15" ht="15" x14ac:dyDescent="0.3">
      <c r="A21" s="80" t="s">
        <v>82</v>
      </c>
      <c r="B21" s="80" t="s">
        <v>15</v>
      </c>
      <c r="C21" s="80" t="s">
        <v>15</v>
      </c>
      <c r="D21" s="28"/>
      <c r="E21" s="25">
        <v>80979</v>
      </c>
      <c r="F21" s="24">
        <f>D21*E21</f>
        <v>0</v>
      </c>
      <c r="G21" s="42"/>
      <c r="H21" s="62"/>
      <c r="I21" s="31"/>
      <c r="J21" s="31"/>
      <c r="K21" s="31"/>
      <c r="L21" s="31"/>
      <c r="M21" s="31"/>
      <c r="N21" s="31"/>
      <c r="O21" s="31"/>
    </row>
    <row r="22" spans="1:15" ht="15" x14ac:dyDescent="0.3">
      <c r="A22" s="80" t="s">
        <v>83</v>
      </c>
      <c r="B22" s="80" t="s">
        <v>16</v>
      </c>
      <c r="C22" s="80" t="s">
        <v>16</v>
      </c>
      <c r="D22" s="28"/>
      <c r="E22" s="23">
        <v>79960</v>
      </c>
      <c r="F22" s="24">
        <f t="shared" ref="F22:F71" si="0">D22*E22</f>
        <v>0</v>
      </c>
      <c r="G22" s="42"/>
      <c r="H22" s="62"/>
      <c r="I22" s="31"/>
      <c r="J22" s="31"/>
      <c r="K22" s="31"/>
      <c r="L22" s="31"/>
      <c r="M22" s="31"/>
      <c r="N22" s="31"/>
      <c r="O22" s="31"/>
    </row>
    <row r="23" spans="1:15" ht="15.6" x14ac:dyDescent="0.3">
      <c r="A23" s="95" t="s">
        <v>60</v>
      </c>
      <c r="B23" s="96"/>
      <c r="C23" s="96"/>
      <c r="D23" s="14"/>
      <c r="E23" s="26"/>
      <c r="F23" s="29"/>
      <c r="G23" s="61"/>
      <c r="H23" s="62"/>
      <c r="I23" s="31"/>
      <c r="J23" s="31"/>
      <c r="K23" s="31"/>
      <c r="L23" s="31"/>
      <c r="M23" s="31"/>
      <c r="N23" s="31"/>
      <c r="O23" s="31"/>
    </row>
    <row r="24" spans="1:15" ht="15.6" customHeight="1" x14ac:dyDescent="0.3">
      <c r="A24" s="80" t="s">
        <v>17</v>
      </c>
      <c r="B24" s="80"/>
      <c r="C24" s="80"/>
      <c r="D24" s="28"/>
      <c r="E24" s="27">
        <v>283</v>
      </c>
      <c r="F24" s="30">
        <f t="shared" si="0"/>
        <v>0</v>
      </c>
      <c r="G24" s="61"/>
      <c r="H24" s="3"/>
      <c r="I24" s="3"/>
    </row>
    <row r="25" spans="1:15" ht="15" x14ac:dyDescent="0.3">
      <c r="A25" s="80" t="s">
        <v>18</v>
      </c>
      <c r="B25" s="80"/>
      <c r="C25" s="80"/>
      <c r="D25" s="28"/>
      <c r="E25" s="27">
        <v>590</v>
      </c>
      <c r="F25" s="30">
        <f t="shared" si="0"/>
        <v>0</v>
      </c>
      <c r="G25" s="61"/>
      <c r="H25" s="5"/>
      <c r="I25" s="5"/>
    </row>
    <row r="26" spans="1:15" ht="15.6" customHeight="1" x14ac:dyDescent="0.3">
      <c r="A26" s="80" t="s">
        <v>19</v>
      </c>
      <c r="B26" s="80"/>
      <c r="C26" s="80"/>
      <c r="D26" s="28"/>
      <c r="E26" s="27">
        <v>765</v>
      </c>
      <c r="F26" s="30">
        <f t="shared" si="0"/>
        <v>0</v>
      </c>
      <c r="G26" s="61"/>
      <c r="H26" s="4"/>
    </row>
    <row r="27" spans="1:15" ht="15.6" customHeight="1" x14ac:dyDescent="0.3">
      <c r="A27" s="80" t="s">
        <v>20</v>
      </c>
      <c r="B27" s="80"/>
      <c r="C27" s="80"/>
      <c r="D27" s="28"/>
      <c r="E27" s="27">
        <v>466</v>
      </c>
      <c r="F27" s="30">
        <f t="shared" si="0"/>
        <v>0</v>
      </c>
      <c r="G27" s="61"/>
      <c r="H27" s="4"/>
    </row>
    <row r="28" spans="1:15" ht="15.6" customHeight="1" x14ac:dyDescent="0.3">
      <c r="A28" s="80" t="s">
        <v>21</v>
      </c>
      <c r="B28" s="80"/>
      <c r="C28" s="80"/>
      <c r="D28" s="28"/>
      <c r="E28" s="30">
        <v>406</v>
      </c>
      <c r="F28" s="30">
        <f t="shared" si="0"/>
        <v>0</v>
      </c>
      <c r="G28" s="61"/>
      <c r="H28" s="4"/>
    </row>
    <row r="29" spans="1:15" ht="15.6" customHeight="1" x14ac:dyDescent="0.3">
      <c r="A29" s="80" t="s">
        <v>22</v>
      </c>
      <c r="B29" s="80"/>
      <c r="C29" s="80"/>
      <c r="D29" s="28"/>
      <c r="E29" s="30">
        <v>705</v>
      </c>
      <c r="F29" s="30">
        <f t="shared" si="0"/>
        <v>0</v>
      </c>
      <c r="G29" s="61"/>
      <c r="H29" s="3"/>
    </row>
    <row r="30" spans="1:15" ht="15.6" customHeight="1" x14ac:dyDescent="0.3">
      <c r="A30" s="80" t="s">
        <v>23</v>
      </c>
      <c r="B30" s="80"/>
      <c r="C30" s="80"/>
      <c r="D30" s="28"/>
      <c r="E30" s="30">
        <v>25</v>
      </c>
      <c r="F30" s="30">
        <f t="shared" si="0"/>
        <v>0</v>
      </c>
      <c r="G30" s="61"/>
      <c r="H30" s="3"/>
    </row>
    <row r="31" spans="1:15" ht="15.6" customHeight="1" x14ac:dyDescent="0.3">
      <c r="A31" s="80" t="s">
        <v>24</v>
      </c>
      <c r="B31" s="80"/>
      <c r="C31" s="80"/>
      <c r="D31" s="28"/>
      <c r="E31" s="30">
        <v>78</v>
      </c>
      <c r="F31" s="30">
        <f t="shared" si="0"/>
        <v>0</v>
      </c>
      <c r="G31" s="61"/>
      <c r="H31" s="3"/>
    </row>
    <row r="32" spans="1:15" ht="15.6" customHeight="1" x14ac:dyDescent="0.3">
      <c r="A32" s="80" t="s">
        <v>25</v>
      </c>
      <c r="B32" s="80"/>
      <c r="C32" s="80"/>
      <c r="D32" s="67"/>
      <c r="E32" s="30">
        <v>685</v>
      </c>
      <c r="F32" s="30">
        <f t="shared" si="0"/>
        <v>0</v>
      </c>
      <c r="G32" s="61"/>
      <c r="H32" s="6"/>
    </row>
    <row r="33" spans="1:8" ht="15.6" customHeight="1" x14ac:dyDescent="0.3">
      <c r="A33" s="80" t="s">
        <v>26</v>
      </c>
      <c r="B33" s="80"/>
      <c r="C33" s="80"/>
      <c r="D33" s="28"/>
      <c r="E33" s="30">
        <v>25</v>
      </c>
      <c r="F33" s="30">
        <f t="shared" si="0"/>
        <v>0</v>
      </c>
      <c r="G33" s="61"/>
      <c r="H33" s="6"/>
    </row>
    <row r="34" spans="1:8" ht="15.6" customHeight="1" x14ac:dyDescent="0.3">
      <c r="A34" s="80" t="s">
        <v>27</v>
      </c>
      <c r="B34" s="80"/>
      <c r="C34" s="80"/>
      <c r="D34" s="28"/>
      <c r="E34" s="30">
        <v>605</v>
      </c>
      <c r="F34" s="30">
        <f t="shared" si="0"/>
        <v>0</v>
      </c>
      <c r="G34" s="61"/>
      <c r="H34" s="6"/>
    </row>
    <row r="35" spans="1:8" ht="15.6" customHeight="1" x14ac:dyDescent="0.3">
      <c r="A35" s="80" t="s">
        <v>28</v>
      </c>
      <c r="B35" s="80"/>
      <c r="C35" s="80"/>
      <c r="D35" s="28"/>
      <c r="E35" s="30">
        <v>25</v>
      </c>
      <c r="F35" s="30">
        <f t="shared" si="0"/>
        <v>0</v>
      </c>
      <c r="G35" s="61"/>
      <c r="H35" s="6"/>
    </row>
    <row r="36" spans="1:8" ht="15.6" customHeight="1" x14ac:dyDescent="0.3">
      <c r="A36" s="84" t="s">
        <v>86</v>
      </c>
      <c r="B36" s="82"/>
      <c r="C36" s="83"/>
      <c r="D36" s="28"/>
      <c r="E36" s="30">
        <v>150</v>
      </c>
      <c r="F36" s="30">
        <f t="shared" si="0"/>
        <v>0</v>
      </c>
      <c r="G36" s="61"/>
      <c r="H36" s="6"/>
    </row>
    <row r="37" spans="1:8" ht="15.6" customHeight="1" x14ac:dyDescent="0.3">
      <c r="A37" s="80" t="s">
        <v>29</v>
      </c>
      <c r="B37" s="80"/>
      <c r="C37" s="80"/>
      <c r="D37" s="28"/>
      <c r="E37" s="30">
        <v>2600</v>
      </c>
      <c r="F37" s="30">
        <f t="shared" si="0"/>
        <v>0</v>
      </c>
      <c r="G37" s="61"/>
      <c r="H37" s="6"/>
    </row>
    <row r="38" spans="1:8" ht="15.6" customHeight="1" x14ac:dyDescent="0.3">
      <c r="A38" s="80" t="s">
        <v>30</v>
      </c>
      <c r="B38" s="80"/>
      <c r="C38" s="80"/>
      <c r="D38" s="28"/>
      <c r="E38" s="30">
        <v>320</v>
      </c>
      <c r="F38" s="30">
        <f t="shared" si="0"/>
        <v>0</v>
      </c>
      <c r="G38" s="61"/>
      <c r="H38" s="6"/>
    </row>
    <row r="39" spans="1:8" ht="15.6" customHeight="1" x14ac:dyDescent="0.3">
      <c r="A39" s="80" t="s">
        <v>31</v>
      </c>
      <c r="B39" s="80"/>
      <c r="C39" s="80"/>
      <c r="D39" s="28"/>
      <c r="E39" s="30">
        <v>1200</v>
      </c>
      <c r="F39" s="30">
        <f t="shared" si="0"/>
        <v>0</v>
      </c>
      <c r="G39" s="61"/>
      <c r="H39" s="6"/>
    </row>
    <row r="40" spans="1:8" ht="15.6" customHeight="1" x14ac:dyDescent="0.3">
      <c r="A40" s="80" t="s">
        <v>32</v>
      </c>
      <c r="B40" s="80"/>
      <c r="C40" s="80"/>
      <c r="D40" s="28"/>
      <c r="E40" s="30">
        <v>275</v>
      </c>
      <c r="F40" s="30">
        <f t="shared" si="0"/>
        <v>0</v>
      </c>
      <c r="G40" s="61"/>
      <c r="H40" s="6"/>
    </row>
    <row r="41" spans="1:8" ht="15" x14ac:dyDescent="0.3">
      <c r="A41" s="80" t="s">
        <v>33</v>
      </c>
      <c r="B41" s="80"/>
      <c r="C41" s="80"/>
      <c r="D41" s="28"/>
      <c r="E41" s="30">
        <v>1132</v>
      </c>
      <c r="F41" s="30">
        <f t="shared" si="0"/>
        <v>0</v>
      </c>
      <c r="G41" s="61"/>
      <c r="H41" s="6"/>
    </row>
    <row r="42" spans="1:8" ht="15.6" customHeight="1" x14ac:dyDescent="0.3">
      <c r="A42" s="80" t="s">
        <v>34</v>
      </c>
      <c r="B42" s="80"/>
      <c r="C42" s="80"/>
      <c r="D42" s="28"/>
      <c r="E42" s="30">
        <v>1045</v>
      </c>
      <c r="F42" s="30">
        <f t="shared" si="0"/>
        <v>0</v>
      </c>
      <c r="G42" s="61"/>
      <c r="H42" s="6"/>
    </row>
    <row r="43" spans="1:8" ht="15.6" customHeight="1" x14ac:dyDescent="0.3">
      <c r="A43" s="80" t="s">
        <v>35</v>
      </c>
      <c r="B43" s="80"/>
      <c r="C43" s="80"/>
      <c r="D43" s="28"/>
      <c r="E43" s="30">
        <v>1475</v>
      </c>
      <c r="F43" s="30">
        <f t="shared" si="0"/>
        <v>0</v>
      </c>
      <c r="G43" s="61"/>
      <c r="H43" s="6"/>
    </row>
    <row r="44" spans="1:8" ht="15" x14ac:dyDescent="0.3">
      <c r="A44" s="80" t="s">
        <v>36</v>
      </c>
      <c r="B44" s="80"/>
      <c r="C44" s="80"/>
      <c r="D44" s="28"/>
      <c r="E44" s="30">
        <v>350</v>
      </c>
      <c r="F44" s="30">
        <f t="shared" si="0"/>
        <v>0</v>
      </c>
      <c r="G44" s="61"/>
      <c r="H44" s="6"/>
    </row>
    <row r="45" spans="1:8" ht="15" x14ac:dyDescent="0.3">
      <c r="A45" s="80" t="s">
        <v>37</v>
      </c>
      <c r="B45" s="80"/>
      <c r="C45" s="80"/>
      <c r="D45" s="28"/>
      <c r="E45" s="30">
        <v>1210</v>
      </c>
      <c r="F45" s="30">
        <f t="shared" si="0"/>
        <v>0</v>
      </c>
      <c r="G45" s="61"/>
      <c r="H45" s="6"/>
    </row>
    <row r="46" spans="1:8" ht="15.6" customHeight="1" x14ac:dyDescent="0.3">
      <c r="A46" s="80" t="s">
        <v>38</v>
      </c>
      <c r="B46" s="80"/>
      <c r="C46" s="80"/>
      <c r="D46" s="28"/>
      <c r="E46" s="30">
        <v>300</v>
      </c>
      <c r="F46" s="30">
        <f t="shared" si="0"/>
        <v>0</v>
      </c>
      <c r="G46" s="61"/>
      <c r="H46" s="6"/>
    </row>
    <row r="47" spans="1:8" ht="15.6" customHeight="1" x14ac:dyDescent="0.3">
      <c r="A47" s="80" t="s">
        <v>53</v>
      </c>
      <c r="B47" s="80"/>
      <c r="C47" s="80"/>
      <c r="D47" s="28"/>
      <c r="E47" s="30">
        <v>-10</v>
      </c>
      <c r="F47" s="30">
        <f t="shared" si="0"/>
        <v>0</v>
      </c>
      <c r="G47" s="61"/>
      <c r="H47" s="6"/>
    </row>
    <row r="48" spans="1:8" ht="15" x14ac:dyDescent="0.3">
      <c r="A48" s="80" t="s">
        <v>39</v>
      </c>
      <c r="B48" s="80"/>
      <c r="C48" s="80"/>
      <c r="D48" s="68"/>
      <c r="E48" s="30">
        <v>598</v>
      </c>
      <c r="F48" s="30">
        <f t="shared" si="0"/>
        <v>0</v>
      </c>
      <c r="G48" s="61"/>
      <c r="H48" s="6"/>
    </row>
    <row r="49" spans="1:8" ht="15.6" customHeight="1" x14ac:dyDescent="0.3">
      <c r="A49" s="80" t="s">
        <v>93</v>
      </c>
      <c r="B49" s="80"/>
      <c r="C49" s="80"/>
      <c r="D49" s="28"/>
      <c r="E49" s="30">
        <v>23950</v>
      </c>
      <c r="F49" s="30">
        <f t="shared" si="0"/>
        <v>0</v>
      </c>
      <c r="G49" s="61"/>
      <c r="H49" s="6"/>
    </row>
    <row r="50" spans="1:8" ht="15.6" customHeight="1" x14ac:dyDescent="0.3">
      <c r="A50" s="80" t="s">
        <v>40</v>
      </c>
      <c r="B50" s="80"/>
      <c r="C50" s="80"/>
      <c r="D50" s="28"/>
      <c r="E50" s="30">
        <v>190</v>
      </c>
      <c r="F50" s="30">
        <f t="shared" si="0"/>
        <v>0</v>
      </c>
      <c r="G50" s="61"/>
      <c r="H50" s="6"/>
    </row>
    <row r="51" spans="1:8" ht="15.6" customHeight="1" x14ac:dyDescent="0.3">
      <c r="A51" s="80" t="s">
        <v>41</v>
      </c>
      <c r="B51" s="80"/>
      <c r="C51" s="80"/>
      <c r="D51" s="28"/>
      <c r="E51" s="30">
        <v>2750</v>
      </c>
      <c r="F51" s="30">
        <f t="shared" si="0"/>
        <v>0</v>
      </c>
      <c r="G51" s="61"/>
      <c r="H51" s="7"/>
    </row>
    <row r="52" spans="1:8" ht="15.6" customHeight="1" x14ac:dyDescent="0.3">
      <c r="A52" s="80" t="s">
        <v>42</v>
      </c>
      <c r="B52" s="80"/>
      <c r="C52" s="80"/>
      <c r="D52" s="28"/>
      <c r="E52" s="30">
        <v>985</v>
      </c>
      <c r="F52" s="30">
        <f t="shared" si="0"/>
        <v>0</v>
      </c>
      <c r="G52" s="61"/>
      <c r="H52" s="6"/>
    </row>
    <row r="53" spans="1:8" ht="15.6" customHeight="1" x14ac:dyDescent="0.3">
      <c r="A53" s="80" t="s">
        <v>43</v>
      </c>
      <c r="B53" s="80"/>
      <c r="C53" s="80"/>
      <c r="D53" s="28"/>
      <c r="E53" s="30">
        <v>970</v>
      </c>
      <c r="F53" s="30">
        <f t="shared" si="0"/>
        <v>0</v>
      </c>
      <c r="G53" s="61"/>
      <c r="H53" s="6"/>
    </row>
    <row r="54" spans="1:8" ht="15.6" customHeight="1" x14ac:dyDescent="0.3">
      <c r="A54" s="80" t="s">
        <v>44</v>
      </c>
      <c r="B54" s="80"/>
      <c r="C54" s="80"/>
      <c r="D54" s="28"/>
      <c r="E54" s="30">
        <v>1710</v>
      </c>
      <c r="F54" s="30">
        <f t="shared" si="0"/>
        <v>0</v>
      </c>
      <c r="G54" s="61"/>
      <c r="H54" s="6"/>
    </row>
    <row r="55" spans="1:8" ht="15.6" customHeight="1" x14ac:dyDescent="0.3">
      <c r="A55" s="80" t="s">
        <v>45</v>
      </c>
      <c r="B55" s="80"/>
      <c r="C55" s="80"/>
      <c r="D55" s="28"/>
      <c r="E55" s="30">
        <v>1324</v>
      </c>
      <c r="F55" s="30">
        <f t="shared" si="0"/>
        <v>0</v>
      </c>
      <c r="G55" s="61"/>
      <c r="H55" s="6"/>
    </row>
    <row r="56" spans="1:8" ht="15.6" customHeight="1" x14ac:dyDescent="0.3">
      <c r="A56" s="80" t="s">
        <v>46</v>
      </c>
      <c r="B56" s="80"/>
      <c r="C56" s="80"/>
      <c r="D56" s="28"/>
      <c r="E56" s="30">
        <v>1150</v>
      </c>
      <c r="F56" s="30">
        <f t="shared" si="0"/>
        <v>0</v>
      </c>
      <c r="G56" s="61"/>
      <c r="H56" s="6"/>
    </row>
    <row r="57" spans="1:8" ht="15.6" customHeight="1" x14ac:dyDescent="0.3">
      <c r="A57" s="80" t="s">
        <v>47</v>
      </c>
      <c r="B57" s="80"/>
      <c r="C57" s="80"/>
      <c r="D57" s="28"/>
      <c r="E57" s="30">
        <v>75</v>
      </c>
      <c r="F57" s="30">
        <f t="shared" si="0"/>
        <v>0</v>
      </c>
      <c r="G57" s="61"/>
      <c r="H57" s="3"/>
    </row>
    <row r="58" spans="1:8" ht="15.6" customHeight="1" x14ac:dyDescent="0.3">
      <c r="A58" s="80" t="s">
        <v>48</v>
      </c>
      <c r="B58" s="80"/>
      <c r="C58" s="80"/>
      <c r="D58" s="28"/>
      <c r="E58" s="30">
        <v>225</v>
      </c>
      <c r="F58" s="30">
        <f t="shared" si="0"/>
        <v>0</v>
      </c>
      <c r="G58" s="61"/>
      <c r="H58" s="3"/>
    </row>
    <row r="59" spans="1:8" ht="15.6" customHeight="1" x14ac:dyDescent="0.3">
      <c r="A59" s="80" t="s">
        <v>49</v>
      </c>
      <c r="B59" s="80"/>
      <c r="C59" s="80"/>
      <c r="D59" s="28"/>
      <c r="E59" s="30">
        <v>4470</v>
      </c>
      <c r="F59" s="30">
        <f t="shared" si="0"/>
        <v>0</v>
      </c>
      <c r="G59" s="61"/>
      <c r="H59" s="3"/>
    </row>
    <row r="60" spans="1:8" ht="15" customHeight="1" x14ac:dyDescent="0.3">
      <c r="A60" s="80" t="s">
        <v>51</v>
      </c>
      <c r="B60" s="80"/>
      <c r="C60" s="80"/>
      <c r="D60" s="28"/>
      <c r="E60" s="30">
        <v>195</v>
      </c>
      <c r="F60" s="30">
        <f t="shared" si="0"/>
        <v>0</v>
      </c>
      <c r="G60" s="61"/>
      <c r="H60" s="3"/>
    </row>
    <row r="61" spans="1:8" ht="15" customHeight="1" x14ac:dyDescent="0.3">
      <c r="A61" s="80" t="s">
        <v>52</v>
      </c>
      <c r="B61" s="80"/>
      <c r="C61" s="80"/>
      <c r="D61" s="28"/>
      <c r="E61" s="30">
        <v>923</v>
      </c>
      <c r="F61" s="30">
        <f t="shared" si="0"/>
        <v>0</v>
      </c>
      <c r="G61" s="61"/>
      <c r="H61" s="8"/>
    </row>
    <row r="62" spans="1:8" ht="15" customHeight="1" x14ac:dyDescent="0.3">
      <c r="A62" s="80" t="s">
        <v>54</v>
      </c>
      <c r="B62" s="80"/>
      <c r="C62" s="80"/>
      <c r="D62" s="28"/>
      <c r="E62" s="30">
        <v>430</v>
      </c>
      <c r="F62" s="30">
        <f t="shared" si="0"/>
        <v>0</v>
      </c>
      <c r="G62" s="61"/>
      <c r="H62" s="8"/>
    </row>
    <row r="63" spans="1:8" ht="15" customHeight="1" x14ac:dyDescent="0.3">
      <c r="A63" s="80" t="s">
        <v>55</v>
      </c>
      <c r="B63" s="80"/>
      <c r="C63" s="80"/>
      <c r="D63" s="28"/>
      <c r="E63" s="30">
        <v>775</v>
      </c>
      <c r="F63" s="30">
        <f t="shared" si="0"/>
        <v>0</v>
      </c>
      <c r="G63" s="61"/>
      <c r="H63" s="42"/>
    </row>
    <row r="64" spans="1:8" ht="15" customHeight="1" x14ac:dyDescent="0.3">
      <c r="A64" s="80" t="s">
        <v>56</v>
      </c>
      <c r="B64" s="80"/>
      <c r="C64" s="80"/>
      <c r="D64" s="28"/>
      <c r="E64" s="30">
        <v>780</v>
      </c>
      <c r="F64" s="30">
        <f t="shared" si="0"/>
        <v>0</v>
      </c>
      <c r="G64" s="61"/>
      <c r="H64" s="42"/>
    </row>
    <row r="65" spans="1:8" ht="15" customHeight="1" x14ac:dyDescent="0.3">
      <c r="A65" s="80" t="s">
        <v>57</v>
      </c>
      <c r="B65" s="80"/>
      <c r="C65" s="80"/>
      <c r="D65" s="28"/>
      <c r="E65" s="30">
        <v>-100</v>
      </c>
      <c r="F65" s="30">
        <f t="shared" si="0"/>
        <v>0</v>
      </c>
      <c r="G65" s="61"/>
      <c r="H65" s="42"/>
    </row>
    <row r="66" spans="1:8" ht="15" customHeight="1" x14ac:dyDescent="0.3">
      <c r="A66" s="80" t="s">
        <v>58</v>
      </c>
      <c r="B66" s="80"/>
      <c r="C66" s="80"/>
      <c r="D66" s="28"/>
      <c r="E66" s="30">
        <v>345</v>
      </c>
      <c r="F66" s="30">
        <f t="shared" si="0"/>
        <v>0</v>
      </c>
      <c r="G66" s="61"/>
      <c r="H66" s="42"/>
    </row>
    <row r="67" spans="1:8" ht="15" customHeight="1" x14ac:dyDescent="0.3">
      <c r="A67" s="82" t="s">
        <v>88</v>
      </c>
      <c r="B67" s="82"/>
      <c r="C67" s="83"/>
      <c r="D67" s="28"/>
      <c r="E67" s="32">
        <v>315</v>
      </c>
      <c r="F67" s="30">
        <f t="shared" si="0"/>
        <v>0</v>
      </c>
      <c r="G67" s="61"/>
      <c r="H67" s="42"/>
    </row>
    <row r="68" spans="1:8" ht="15" customHeight="1" x14ac:dyDescent="0.3">
      <c r="A68" s="82" t="s">
        <v>89</v>
      </c>
      <c r="B68" s="82"/>
      <c r="C68" s="83"/>
      <c r="D68" s="28"/>
      <c r="E68" s="32">
        <v>25</v>
      </c>
      <c r="F68" s="30">
        <f t="shared" si="0"/>
        <v>0</v>
      </c>
      <c r="G68" s="61"/>
      <c r="H68" s="42"/>
    </row>
    <row r="69" spans="1:8" ht="15" customHeight="1" x14ac:dyDescent="0.3">
      <c r="A69" s="82" t="s">
        <v>90</v>
      </c>
      <c r="B69" s="82"/>
      <c r="C69" s="83"/>
      <c r="D69" s="28"/>
      <c r="E69" s="32">
        <v>250</v>
      </c>
      <c r="F69" s="30">
        <f t="shared" si="0"/>
        <v>0</v>
      </c>
      <c r="G69" s="61"/>
      <c r="H69" s="42"/>
    </row>
    <row r="70" spans="1:8" ht="15" customHeight="1" x14ac:dyDescent="0.3">
      <c r="A70" s="82" t="s">
        <v>91</v>
      </c>
      <c r="B70" s="82"/>
      <c r="C70" s="83"/>
      <c r="D70" s="28"/>
      <c r="E70" s="32">
        <v>30</v>
      </c>
      <c r="F70" s="30">
        <f t="shared" si="0"/>
        <v>0</v>
      </c>
      <c r="G70" s="61"/>
      <c r="H70" s="42"/>
    </row>
    <row r="71" spans="1:8" ht="15" customHeight="1" x14ac:dyDescent="0.3">
      <c r="A71" s="82" t="s">
        <v>87</v>
      </c>
      <c r="B71" s="82"/>
      <c r="C71" s="83"/>
      <c r="D71" s="28"/>
      <c r="E71" s="32">
        <v>800</v>
      </c>
      <c r="F71" s="30">
        <f t="shared" si="0"/>
        <v>0</v>
      </c>
      <c r="G71" s="61"/>
      <c r="H71" s="42"/>
    </row>
    <row r="72" spans="1:8" ht="15" customHeight="1" x14ac:dyDescent="0.3">
      <c r="A72" s="63"/>
      <c r="B72" s="63"/>
      <c r="C72" s="63"/>
      <c r="D72" s="64"/>
      <c r="E72" s="65"/>
      <c r="F72" s="66"/>
      <c r="G72" s="61"/>
      <c r="H72" s="42"/>
    </row>
    <row r="73" spans="1:8" ht="18.899999999999999" customHeight="1" x14ac:dyDescent="0.3">
      <c r="A73" s="42"/>
      <c r="B73" s="42"/>
      <c r="C73" s="42"/>
      <c r="D73" s="81" t="s">
        <v>92</v>
      </c>
      <c r="E73" s="81"/>
      <c r="F73" s="51">
        <f>SUM(F20:F71)</f>
        <v>0</v>
      </c>
      <c r="G73" s="62"/>
      <c r="H73" s="62"/>
    </row>
    <row r="74" spans="1:8" ht="18.899999999999999" customHeight="1" x14ac:dyDescent="0.3">
      <c r="A74" s="42"/>
      <c r="B74" s="42"/>
      <c r="C74" s="42"/>
      <c r="D74" s="81" t="s">
        <v>97</v>
      </c>
      <c r="E74" s="81"/>
      <c r="F74" s="52">
        <f>ROUNDDOWN((F73*0.8),0)</f>
        <v>0</v>
      </c>
      <c r="G74" s="62"/>
      <c r="H74" s="62"/>
    </row>
    <row r="75" spans="1:8" ht="15.6" customHeight="1" x14ac:dyDescent="0.3">
      <c r="A75" s="42"/>
      <c r="B75" s="42"/>
      <c r="C75" s="42"/>
      <c r="D75" s="74" t="s">
        <v>98</v>
      </c>
      <c r="E75" s="75"/>
      <c r="F75" s="52">
        <f>ROUNDDOWN((F73*0.2),0)</f>
        <v>0</v>
      </c>
      <c r="G75" s="62"/>
      <c r="H75" s="62"/>
    </row>
    <row r="76" spans="1:8" ht="15.6" x14ac:dyDescent="0.3">
      <c r="A76" s="43"/>
      <c r="B76" s="43"/>
      <c r="C76" s="43"/>
      <c r="D76" s="19"/>
      <c r="E76" s="19"/>
      <c r="F76" s="58"/>
      <c r="G76" s="62"/>
      <c r="H76" s="62"/>
    </row>
    <row r="77" spans="1:8" ht="15.6" customHeight="1" x14ac:dyDescent="0.3">
      <c r="A77" s="43"/>
      <c r="B77" s="43"/>
      <c r="C77" s="43"/>
      <c r="D77" s="19"/>
      <c r="E77" s="19"/>
      <c r="F77" s="58"/>
      <c r="G77" s="62"/>
      <c r="H77" s="62"/>
    </row>
    <row r="78" spans="1:8" ht="18" customHeight="1" x14ac:dyDescent="0.3">
      <c r="A78" s="77" t="s">
        <v>61</v>
      </c>
      <c r="B78" s="78"/>
      <c r="C78" s="78"/>
      <c r="D78" s="78"/>
      <c r="E78" s="44"/>
      <c r="F78" s="44"/>
      <c r="G78" s="62"/>
      <c r="H78" s="62"/>
    </row>
    <row r="79" spans="1:8" ht="15.6" customHeight="1" x14ac:dyDescent="0.3">
      <c r="A79" s="79" t="s">
        <v>62</v>
      </c>
      <c r="B79" s="78"/>
      <c r="C79" s="78"/>
      <c r="D79" s="78"/>
      <c r="E79" s="44"/>
      <c r="F79" s="44"/>
      <c r="G79" s="62"/>
      <c r="H79" s="62"/>
    </row>
    <row r="80" spans="1:8" x14ac:dyDescent="0.3">
      <c r="A80" s="44"/>
      <c r="B80" s="44"/>
      <c r="C80" s="44"/>
      <c r="D80" s="44"/>
      <c r="E80" s="44"/>
      <c r="F80" s="44"/>
      <c r="G80" s="62"/>
      <c r="H80" s="62"/>
    </row>
    <row r="81" spans="1:8" ht="18" customHeight="1" x14ac:dyDescent="0.3">
      <c r="A81" s="44"/>
      <c r="B81" s="44"/>
      <c r="C81" s="44"/>
      <c r="D81" s="44"/>
      <c r="E81" s="44"/>
      <c r="F81" s="44"/>
      <c r="G81" s="62"/>
      <c r="H81" s="62"/>
    </row>
    <row r="82" spans="1:8" x14ac:dyDescent="0.3">
      <c r="A82" s="45" t="s">
        <v>63</v>
      </c>
      <c r="B82" s="33"/>
      <c r="C82" s="73"/>
      <c r="D82" s="73"/>
      <c r="E82" s="46"/>
      <c r="F82" s="69"/>
      <c r="G82" s="62"/>
      <c r="H82" s="62"/>
    </row>
    <row r="83" spans="1:8" ht="15" thickBot="1" x14ac:dyDescent="0.35">
      <c r="A83" s="33" t="s">
        <v>64</v>
      </c>
      <c r="B83" s="33"/>
      <c r="C83" s="72"/>
      <c r="D83" s="72"/>
      <c r="E83" s="33"/>
      <c r="F83" s="70"/>
      <c r="G83" s="62"/>
      <c r="H83" s="62"/>
    </row>
    <row r="84" spans="1:8" x14ac:dyDescent="0.3">
      <c r="A84" s="33"/>
      <c r="B84" s="33"/>
      <c r="C84" s="76" t="s">
        <v>65</v>
      </c>
      <c r="D84" s="76"/>
      <c r="E84" s="46"/>
      <c r="F84" s="47" t="s">
        <v>66</v>
      </c>
      <c r="G84" s="62"/>
      <c r="H84" s="62"/>
    </row>
    <row r="85" spans="1:8" x14ac:dyDescent="0.3">
      <c r="A85" s="33" t="s">
        <v>67</v>
      </c>
      <c r="B85" s="33"/>
      <c r="C85" s="73"/>
      <c r="D85" s="73"/>
      <c r="E85" s="48"/>
      <c r="F85" s="71"/>
      <c r="G85" s="62"/>
      <c r="H85" s="62"/>
    </row>
    <row r="86" spans="1:8" ht="15" thickBot="1" x14ac:dyDescent="0.35">
      <c r="A86" s="33" t="s">
        <v>64</v>
      </c>
      <c r="B86" s="42"/>
      <c r="C86" s="72"/>
      <c r="D86" s="72"/>
      <c r="E86" s="33"/>
      <c r="F86" s="72"/>
      <c r="G86" s="62"/>
      <c r="H86" s="62"/>
    </row>
    <row r="87" spans="1:8" x14ac:dyDescent="0.3">
      <c r="A87" s="33"/>
      <c r="B87" s="42"/>
      <c r="C87" s="76" t="s">
        <v>65</v>
      </c>
      <c r="D87" s="76"/>
      <c r="E87" s="46"/>
      <c r="F87" s="47" t="s">
        <v>66</v>
      </c>
      <c r="G87" s="62"/>
      <c r="H87" s="62"/>
    </row>
    <row r="88" spans="1:8" x14ac:dyDescent="0.3">
      <c r="A88" s="49" t="s">
        <v>68</v>
      </c>
      <c r="B88" s="49"/>
      <c r="C88" s="49"/>
      <c r="D88" s="49"/>
      <c r="E88" s="50"/>
      <c r="F88" s="49"/>
      <c r="G88" s="62"/>
      <c r="H88" s="62"/>
    </row>
    <row r="89" spans="1:8" x14ac:dyDescent="0.3">
      <c r="A89" s="33"/>
      <c r="B89" s="33"/>
      <c r="C89" s="33"/>
      <c r="D89" s="33"/>
      <c r="E89" s="48"/>
      <c r="F89" s="33"/>
      <c r="G89" s="62"/>
      <c r="H89" s="62"/>
    </row>
    <row r="90" spans="1:8" x14ac:dyDescent="0.3">
      <c r="A90" s="62"/>
      <c r="B90" s="62"/>
      <c r="C90" s="62"/>
      <c r="D90" s="62"/>
      <c r="E90" s="62"/>
      <c r="F90" s="62"/>
      <c r="G90" s="62"/>
      <c r="H90" s="62"/>
    </row>
    <row r="91" spans="1:8" x14ac:dyDescent="0.3">
      <c r="A91" s="31"/>
      <c r="B91" s="31"/>
      <c r="C91" s="31"/>
      <c r="D91" s="31"/>
      <c r="E91" s="31"/>
      <c r="F91" s="31"/>
      <c r="G91" s="31"/>
      <c r="H91" s="31"/>
    </row>
    <row r="92" spans="1:8" x14ac:dyDescent="0.3">
      <c r="A92" s="31"/>
      <c r="B92" s="31"/>
      <c r="C92" s="31"/>
      <c r="D92" s="31"/>
      <c r="E92" s="31"/>
      <c r="F92" s="31"/>
      <c r="G92" s="31"/>
      <c r="H92" s="31"/>
    </row>
    <row r="93" spans="1:8" x14ac:dyDescent="0.3">
      <c r="A93" s="31"/>
      <c r="B93" s="31"/>
      <c r="C93" s="31"/>
      <c r="D93" s="31"/>
      <c r="E93" s="31"/>
      <c r="F93" s="31"/>
      <c r="G93" s="31"/>
      <c r="H93" s="31"/>
    </row>
    <row r="99" spans="4:6" ht="15.6" x14ac:dyDescent="0.3">
      <c r="D99" s="2"/>
      <c r="E99" s="9"/>
      <c r="F99" s="10"/>
    </row>
  </sheetData>
  <sheetProtection selectLockedCells="1"/>
  <sortState ref="A2:AV158">
    <sortCondition ref="A2:A158"/>
  </sortState>
  <mergeCells count="91">
    <mergeCell ref="A1:F1"/>
    <mergeCell ref="B11:C11"/>
    <mergeCell ref="B14:D14"/>
    <mergeCell ref="B15:D15"/>
    <mergeCell ref="B16:D16"/>
    <mergeCell ref="E16:F16"/>
    <mergeCell ref="F4:F5"/>
    <mergeCell ref="A2:A3"/>
    <mergeCell ref="B2:B3"/>
    <mergeCell ref="C2:C3"/>
    <mergeCell ref="D2:D3"/>
    <mergeCell ref="E2:E3"/>
    <mergeCell ref="F2:F3"/>
    <mergeCell ref="A4:A5"/>
    <mergeCell ref="B4:B5"/>
    <mergeCell ref="C4:C5"/>
    <mergeCell ref="D4:D5"/>
    <mergeCell ref="E4:E5"/>
    <mergeCell ref="B6:E6"/>
    <mergeCell ref="B7:E7"/>
    <mergeCell ref="B8:F8"/>
    <mergeCell ref="B9:F9"/>
    <mergeCell ref="B10:C10"/>
    <mergeCell ref="D10:F10"/>
    <mergeCell ref="A28:C28"/>
    <mergeCell ref="B12:C12"/>
    <mergeCell ref="B13:D13"/>
    <mergeCell ref="A20:C20"/>
    <mergeCell ref="A21:C21"/>
    <mergeCell ref="A22:C22"/>
    <mergeCell ref="A23:C23"/>
    <mergeCell ref="A24:C24"/>
    <mergeCell ref="A25:C25"/>
    <mergeCell ref="A26:C26"/>
    <mergeCell ref="A27:C27"/>
    <mergeCell ref="A18:D18"/>
    <mergeCell ref="B17:D17"/>
    <mergeCell ref="A38:C38"/>
    <mergeCell ref="A29:C29"/>
    <mergeCell ref="A30:C30"/>
    <mergeCell ref="A31:C31"/>
    <mergeCell ref="A32:C32"/>
    <mergeCell ref="A33:C33"/>
    <mergeCell ref="A34:C34"/>
    <mergeCell ref="A35:C35"/>
    <mergeCell ref="A37:C37"/>
    <mergeCell ref="A36:C36"/>
    <mergeCell ref="A49:C49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61:C61"/>
    <mergeCell ref="A62:C62"/>
    <mergeCell ref="A63:C63"/>
    <mergeCell ref="A64:C64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60:C60"/>
    <mergeCell ref="A59:C59"/>
    <mergeCell ref="A65:C65"/>
    <mergeCell ref="A66:C66"/>
    <mergeCell ref="D73:E73"/>
    <mergeCell ref="D74:E74"/>
    <mergeCell ref="A71:C71"/>
    <mergeCell ref="A70:C70"/>
    <mergeCell ref="A67:C67"/>
    <mergeCell ref="A69:C69"/>
    <mergeCell ref="A68:C68"/>
    <mergeCell ref="F82:F83"/>
    <mergeCell ref="F85:F86"/>
    <mergeCell ref="C85:D86"/>
    <mergeCell ref="D75:E75"/>
    <mergeCell ref="C87:D87"/>
    <mergeCell ref="C82:D83"/>
    <mergeCell ref="A78:D78"/>
    <mergeCell ref="A79:D79"/>
    <mergeCell ref="C84:D84"/>
  </mergeCells>
  <hyperlinks>
    <hyperlink ref="B17" r:id="rId1" xr:uid="{B4CE7CC1-392D-4811-9BAF-1795CA4BD2EA}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9FC49-FE83-4A4D-8C94-9A527AC0343C}">
  <dimension ref="A1:O98"/>
  <sheetViews>
    <sheetView topLeftCell="A61" workbookViewId="0">
      <selection activeCell="D64" sqref="D64"/>
    </sheetView>
  </sheetViews>
  <sheetFormatPr defaultColWidth="8.88671875" defaultRowHeight="14.4" x14ac:dyDescent="0.3"/>
  <cols>
    <col min="1" max="1" width="12.33203125" style="1" customWidth="1"/>
    <col min="2" max="2" width="11.109375" style="1" customWidth="1"/>
    <col min="3" max="3" width="31.33203125" style="1" customWidth="1"/>
    <col min="4" max="4" width="23.44140625" style="1" customWidth="1"/>
    <col min="5" max="5" width="16.33203125" style="1" customWidth="1"/>
    <col min="6" max="6" width="21.33203125" style="1" customWidth="1"/>
    <col min="7" max="7" width="8.88671875" style="1"/>
    <col min="8" max="8" width="33.33203125" style="1" bestFit="1" customWidth="1"/>
    <col min="9" max="9" width="0" style="1" hidden="1" customWidth="1"/>
    <col min="10" max="16384" width="8.88671875" style="1"/>
  </cols>
  <sheetData>
    <row r="1" spans="1:15" ht="15.6" customHeight="1" x14ac:dyDescent="0.3">
      <c r="A1" s="102" t="s">
        <v>72</v>
      </c>
      <c r="B1" s="102"/>
      <c r="C1" s="102"/>
      <c r="D1" s="102"/>
      <c r="E1" s="102"/>
      <c r="F1" s="102"/>
      <c r="G1" s="19"/>
      <c r="H1" s="42"/>
    </row>
    <row r="2" spans="1:15" ht="14.4" customHeight="1" x14ac:dyDescent="0.3">
      <c r="A2" s="111" t="s">
        <v>59</v>
      </c>
      <c r="B2" s="113" t="s">
        <v>84</v>
      </c>
      <c r="C2" s="113" t="s">
        <v>73</v>
      </c>
      <c r="D2" s="111" t="s">
        <v>0</v>
      </c>
      <c r="E2" s="111" t="s">
        <v>1</v>
      </c>
      <c r="F2" s="111" t="s">
        <v>69</v>
      </c>
      <c r="G2" s="19"/>
      <c r="H2" s="42"/>
    </row>
    <row r="3" spans="1:15" ht="14.4" customHeight="1" x14ac:dyDescent="0.3">
      <c r="A3" s="112"/>
      <c r="B3" s="114"/>
      <c r="C3" s="114"/>
      <c r="D3" s="112"/>
      <c r="E3" s="112"/>
      <c r="F3" s="112"/>
      <c r="G3" s="19"/>
      <c r="H3" s="42"/>
    </row>
    <row r="4" spans="1:15" ht="15.75" customHeight="1" x14ac:dyDescent="0.3">
      <c r="A4" s="109" t="s">
        <v>74</v>
      </c>
      <c r="B4" s="109" t="s">
        <v>94</v>
      </c>
      <c r="C4" s="109"/>
      <c r="D4" s="100"/>
      <c r="E4" s="100"/>
      <c r="F4" s="109"/>
      <c r="G4" s="19"/>
      <c r="H4" s="42"/>
    </row>
    <row r="5" spans="1:15" ht="15.75" customHeight="1" x14ac:dyDescent="0.3">
      <c r="A5" s="110"/>
      <c r="B5" s="110"/>
      <c r="C5" s="110"/>
      <c r="D5" s="101"/>
      <c r="E5" s="101"/>
      <c r="F5" s="110"/>
      <c r="G5" s="19"/>
      <c r="H5" s="42"/>
    </row>
    <row r="6" spans="1:15" ht="15.6" customHeight="1" x14ac:dyDescent="0.3">
      <c r="A6" s="53" t="s">
        <v>2</v>
      </c>
      <c r="B6" s="85"/>
      <c r="C6" s="86"/>
      <c r="D6" s="86"/>
      <c r="E6" s="87"/>
      <c r="F6" s="35" t="s">
        <v>70</v>
      </c>
      <c r="G6" s="19"/>
      <c r="H6" s="42"/>
    </row>
    <row r="7" spans="1:15" ht="42.75" customHeight="1" x14ac:dyDescent="0.3">
      <c r="A7" s="34" t="s">
        <v>75</v>
      </c>
      <c r="B7" s="85"/>
      <c r="C7" s="86"/>
      <c r="D7" s="86"/>
      <c r="E7" s="87"/>
      <c r="F7" s="36" t="s">
        <v>71</v>
      </c>
      <c r="G7" s="19"/>
      <c r="H7" s="42"/>
    </row>
    <row r="8" spans="1:15" ht="18.899999999999999" customHeight="1" x14ac:dyDescent="0.3">
      <c r="A8" s="34" t="s">
        <v>3</v>
      </c>
      <c r="B8" s="85"/>
      <c r="C8" s="86"/>
      <c r="D8" s="86"/>
      <c r="E8" s="86"/>
      <c r="F8" s="87"/>
      <c r="G8" s="19"/>
      <c r="H8" s="42"/>
    </row>
    <row r="9" spans="1:15" ht="18.899999999999999" customHeight="1" x14ac:dyDescent="0.3">
      <c r="A9" s="34" t="s">
        <v>4</v>
      </c>
      <c r="B9" s="85"/>
      <c r="C9" s="86"/>
      <c r="D9" s="86"/>
      <c r="E9" s="86"/>
      <c r="F9" s="87"/>
      <c r="G9" s="19"/>
      <c r="H9" s="62"/>
      <c r="I9" s="31"/>
      <c r="J9" s="31"/>
      <c r="K9" s="31"/>
      <c r="L9" s="31"/>
      <c r="M9" s="31"/>
      <c r="N9" s="31"/>
      <c r="O9" s="31"/>
    </row>
    <row r="10" spans="1:15" ht="18.899999999999999" customHeight="1" x14ac:dyDescent="0.3">
      <c r="A10" s="59" t="s">
        <v>5</v>
      </c>
      <c r="B10" s="88"/>
      <c r="C10" s="89"/>
      <c r="D10" s="90" t="s">
        <v>85</v>
      </c>
      <c r="E10" s="91"/>
      <c r="F10" s="92"/>
      <c r="G10" s="19"/>
      <c r="H10" s="62"/>
      <c r="I10" s="31"/>
      <c r="J10" s="31"/>
      <c r="K10" s="31"/>
      <c r="L10" s="31"/>
      <c r="M10" s="31"/>
      <c r="N10" s="31"/>
      <c r="O10" s="31"/>
    </row>
    <row r="11" spans="1:15" ht="18.899999999999999" customHeight="1" x14ac:dyDescent="0.3">
      <c r="A11" s="59" t="s">
        <v>6</v>
      </c>
      <c r="B11" s="103"/>
      <c r="C11" s="104"/>
      <c r="D11" s="20"/>
      <c r="E11" s="20"/>
      <c r="F11" s="20"/>
      <c r="G11" s="19"/>
      <c r="H11" s="62"/>
      <c r="I11" s="31"/>
      <c r="J11" s="31"/>
      <c r="K11" s="31"/>
      <c r="L11" s="31"/>
      <c r="M11" s="31"/>
      <c r="N11" s="31"/>
      <c r="O11" s="31"/>
    </row>
    <row r="12" spans="1:15" ht="18.899999999999999" customHeight="1" x14ac:dyDescent="0.3">
      <c r="A12" s="60" t="s">
        <v>7</v>
      </c>
      <c r="B12" s="85"/>
      <c r="C12" s="87"/>
      <c r="D12" s="11"/>
      <c r="E12" s="11"/>
      <c r="F12" s="11"/>
      <c r="G12" s="19"/>
      <c r="H12" s="62"/>
      <c r="I12" s="31"/>
      <c r="J12" s="31"/>
      <c r="K12" s="31"/>
      <c r="L12" s="31"/>
      <c r="M12" s="31"/>
      <c r="N12" s="31"/>
      <c r="O12" s="31"/>
    </row>
    <row r="13" spans="1:15" ht="15.6" customHeight="1" x14ac:dyDescent="0.3">
      <c r="A13" s="37" t="s">
        <v>8</v>
      </c>
      <c r="B13" s="93" t="s">
        <v>99</v>
      </c>
      <c r="C13" s="94"/>
      <c r="D13" s="94"/>
      <c r="E13" s="21"/>
      <c r="F13" s="54"/>
      <c r="G13" s="19"/>
      <c r="H13" s="62"/>
      <c r="I13" s="31"/>
      <c r="J13" s="31"/>
      <c r="K13" s="31"/>
      <c r="L13" s="31"/>
      <c r="M13" s="31"/>
      <c r="N13" s="31"/>
      <c r="O13" s="31"/>
    </row>
    <row r="14" spans="1:15" ht="15.6" x14ac:dyDescent="0.3">
      <c r="A14" s="38" t="s">
        <v>9</v>
      </c>
      <c r="B14" s="105" t="s">
        <v>100</v>
      </c>
      <c r="C14" s="106"/>
      <c r="D14" s="106"/>
      <c r="E14" s="17"/>
      <c r="F14" s="22"/>
      <c r="G14" s="19"/>
      <c r="H14" s="62"/>
      <c r="I14" s="31"/>
      <c r="J14" s="31"/>
      <c r="K14" s="31"/>
      <c r="L14" s="31"/>
      <c r="M14" s="31"/>
      <c r="N14" s="31"/>
      <c r="O14" s="31"/>
    </row>
    <row r="15" spans="1:15" ht="15.6" x14ac:dyDescent="0.3">
      <c r="A15" s="39"/>
      <c r="B15" s="105" t="s">
        <v>101</v>
      </c>
      <c r="C15" s="106"/>
      <c r="D15" s="106"/>
      <c r="E15" s="17"/>
      <c r="F15" s="22"/>
      <c r="G15" s="19"/>
      <c r="H15" s="62"/>
      <c r="I15" s="31"/>
      <c r="J15" s="31"/>
      <c r="K15" s="31"/>
      <c r="L15" s="31"/>
      <c r="M15" s="31"/>
      <c r="N15" s="31"/>
      <c r="O15" s="31"/>
    </row>
    <row r="16" spans="1:15" ht="15.6" x14ac:dyDescent="0.3">
      <c r="A16" s="40" t="s">
        <v>4</v>
      </c>
      <c r="B16" s="105" t="s">
        <v>102</v>
      </c>
      <c r="C16" s="106"/>
      <c r="D16" s="106"/>
      <c r="E16" s="107" t="s">
        <v>95</v>
      </c>
      <c r="F16" s="108"/>
      <c r="G16" s="19"/>
      <c r="H16" s="62"/>
      <c r="I16" s="31"/>
      <c r="J16" s="31"/>
      <c r="K16" s="31"/>
      <c r="L16" s="31"/>
      <c r="M16" s="31"/>
      <c r="N16" s="31"/>
      <c r="O16" s="31"/>
    </row>
    <row r="17" spans="1:15" ht="17.399999999999999" x14ac:dyDescent="0.3">
      <c r="A17" s="41"/>
      <c r="B17" s="98" t="s">
        <v>103</v>
      </c>
      <c r="C17" s="99"/>
      <c r="D17" s="99"/>
      <c r="E17" s="55"/>
      <c r="F17" s="56"/>
      <c r="G17" s="19"/>
      <c r="H17" s="62"/>
      <c r="I17" s="31"/>
      <c r="J17" s="31"/>
      <c r="K17" s="31"/>
      <c r="L17" s="31"/>
      <c r="M17" s="31"/>
      <c r="N17" s="31"/>
      <c r="O17" s="31"/>
    </row>
    <row r="18" spans="1:15" ht="15.6" x14ac:dyDescent="0.3">
      <c r="A18" s="97" t="s">
        <v>96</v>
      </c>
      <c r="B18" s="97"/>
      <c r="C18" s="97"/>
      <c r="D18" s="97"/>
      <c r="E18" s="57"/>
      <c r="F18" s="15"/>
      <c r="G18" s="42"/>
      <c r="H18" s="62"/>
      <c r="I18" s="31"/>
      <c r="J18" s="31"/>
      <c r="K18" s="31"/>
      <c r="L18" s="31"/>
      <c r="M18" s="31"/>
      <c r="N18" s="31"/>
      <c r="O18" s="31"/>
    </row>
    <row r="19" spans="1:15" ht="15.6" x14ac:dyDescent="0.3">
      <c r="A19" s="16" t="s">
        <v>10</v>
      </c>
      <c r="B19" s="12"/>
      <c r="C19" s="13"/>
      <c r="D19" s="18" t="s">
        <v>11</v>
      </c>
      <c r="E19" s="18" t="s">
        <v>12</v>
      </c>
      <c r="F19" s="18" t="s">
        <v>13</v>
      </c>
      <c r="G19" s="42"/>
      <c r="H19" s="62"/>
      <c r="I19" s="31"/>
      <c r="J19" s="31"/>
      <c r="K19" s="31"/>
      <c r="L19" s="31"/>
      <c r="M19" s="31"/>
      <c r="N19" s="31"/>
      <c r="O19" s="31"/>
    </row>
    <row r="20" spans="1:15" ht="15" x14ac:dyDescent="0.3">
      <c r="A20" s="80" t="s">
        <v>81</v>
      </c>
      <c r="B20" s="80" t="s">
        <v>14</v>
      </c>
      <c r="C20" s="80" t="s">
        <v>14</v>
      </c>
      <c r="D20" s="28"/>
      <c r="E20" s="25">
        <v>88681</v>
      </c>
      <c r="F20" s="24">
        <f>D20*E20</f>
        <v>0</v>
      </c>
      <c r="G20" s="42"/>
      <c r="H20" s="62"/>
      <c r="I20" s="31"/>
      <c r="J20" s="31"/>
      <c r="K20" s="31"/>
      <c r="L20" s="31"/>
      <c r="M20" s="31"/>
      <c r="N20" s="31"/>
      <c r="O20" s="31"/>
    </row>
    <row r="21" spans="1:15" ht="15" x14ac:dyDescent="0.3">
      <c r="A21" s="80" t="s">
        <v>82</v>
      </c>
      <c r="B21" s="80" t="s">
        <v>15</v>
      </c>
      <c r="C21" s="80" t="s">
        <v>15</v>
      </c>
      <c r="D21" s="28"/>
      <c r="E21" s="25">
        <v>90830</v>
      </c>
      <c r="F21" s="24">
        <f>D21*E21</f>
        <v>0</v>
      </c>
      <c r="G21" s="42"/>
      <c r="H21" s="62"/>
      <c r="I21" s="31"/>
      <c r="J21" s="31"/>
      <c r="K21" s="31"/>
      <c r="L21" s="31"/>
      <c r="M21" s="31"/>
      <c r="N21" s="31"/>
      <c r="O21" s="31"/>
    </row>
    <row r="22" spans="1:15" ht="15" x14ac:dyDescent="0.3">
      <c r="A22" s="80" t="s">
        <v>83</v>
      </c>
      <c r="B22" s="80" t="s">
        <v>16</v>
      </c>
      <c r="C22" s="80" t="s">
        <v>16</v>
      </c>
      <c r="D22" s="28"/>
      <c r="E22" s="23">
        <v>91003</v>
      </c>
      <c r="F22" s="24">
        <f t="shared" ref="F22:F70" si="0">D22*E22</f>
        <v>0</v>
      </c>
      <c r="G22" s="42"/>
      <c r="H22" s="62"/>
      <c r="I22" s="31"/>
      <c r="J22" s="31"/>
      <c r="K22" s="31"/>
      <c r="L22" s="31"/>
      <c r="M22" s="31"/>
      <c r="N22" s="31"/>
      <c r="O22" s="31"/>
    </row>
    <row r="23" spans="1:15" ht="15.6" x14ac:dyDescent="0.3">
      <c r="A23" s="95" t="s">
        <v>60</v>
      </c>
      <c r="B23" s="96"/>
      <c r="C23" s="96"/>
      <c r="D23" s="14"/>
      <c r="E23" s="26"/>
      <c r="F23" s="29"/>
      <c r="G23" s="61"/>
      <c r="H23" s="62"/>
      <c r="I23" s="31"/>
      <c r="J23" s="31"/>
      <c r="K23" s="31"/>
      <c r="L23" s="31"/>
      <c r="M23" s="31"/>
      <c r="N23" s="31"/>
      <c r="O23" s="31"/>
    </row>
    <row r="24" spans="1:15" ht="15.6" customHeight="1" x14ac:dyDescent="0.3">
      <c r="A24" s="80" t="s">
        <v>17</v>
      </c>
      <c r="B24" s="80"/>
      <c r="C24" s="80"/>
      <c r="D24" s="28"/>
      <c r="E24" s="27">
        <v>311</v>
      </c>
      <c r="F24" s="30">
        <f t="shared" si="0"/>
        <v>0</v>
      </c>
      <c r="G24" s="61"/>
      <c r="H24" s="3"/>
      <c r="I24" s="3"/>
    </row>
    <row r="25" spans="1:15" ht="15" x14ac:dyDescent="0.3">
      <c r="A25" s="80" t="s">
        <v>18</v>
      </c>
      <c r="B25" s="80"/>
      <c r="C25" s="80"/>
      <c r="D25" s="28"/>
      <c r="E25" s="27">
        <v>571</v>
      </c>
      <c r="F25" s="30">
        <f t="shared" si="0"/>
        <v>0</v>
      </c>
      <c r="G25" s="61"/>
      <c r="H25" s="5"/>
      <c r="I25" s="5"/>
    </row>
    <row r="26" spans="1:15" ht="15.6" customHeight="1" x14ac:dyDescent="0.3">
      <c r="A26" s="80" t="s">
        <v>19</v>
      </c>
      <c r="B26" s="80"/>
      <c r="C26" s="80"/>
      <c r="D26" s="28"/>
      <c r="E26" s="27">
        <v>1006</v>
      </c>
      <c r="F26" s="30">
        <f t="shared" si="0"/>
        <v>0</v>
      </c>
      <c r="G26" s="61"/>
      <c r="H26" s="4"/>
    </row>
    <row r="27" spans="1:15" ht="15.6" customHeight="1" x14ac:dyDescent="0.3">
      <c r="A27" s="80" t="s">
        <v>20</v>
      </c>
      <c r="B27" s="80"/>
      <c r="C27" s="80"/>
      <c r="D27" s="28"/>
      <c r="E27" s="27">
        <v>366</v>
      </c>
      <c r="F27" s="30">
        <f t="shared" si="0"/>
        <v>0</v>
      </c>
      <c r="G27" s="61"/>
      <c r="H27" s="4"/>
    </row>
    <row r="28" spans="1:15" ht="15.6" customHeight="1" x14ac:dyDescent="0.3">
      <c r="A28" s="80" t="s">
        <v>21</v>
      </c>
      <c r="B28" s="80"/>
      <c r="C28" s="80"/>
      <c r="D28" s="28"/>
      <c r="E28" s="30">
        <v>571</v>
      </c>
      <c r="F28" s="30">
        <f t="shared" si="0"/>
        <v>0</v>
      </c>
      <c r="G28" s="61"/>
      <c r="H28" s="4"/>
    </row>
    <row r="29" spans="1:15" ht="15.6" customHeight="1" x14ac:dyDescent="0.3">
      <c r="A29" s="80" t="s">
        <v>22</v>
      </c>
      <c r="B29" s="80"/>
      <c r="C29" s="80"/>
      <c r="D29" s="28"/>
      <c r="E29" s="30">
        <v>846</v>
      </c>
      <c r="F29" s="30">
        <f t="shared" si="0"/>
        <v>0</v>
      </c>
      <c r="G29" s="61"/>
      <c r="H29" s="3"/>
    </row>
    <row r="30" spans="1:15" ht="15.6" customHeight="1" x14ac:dyDescent="0.3">
      <c r="A30" s="80" t="s">
        <v>23</v>
      </c>
      <c r="B30" s="80"/>
      <c r="C30" s="80"/>
      <c r="D30" s="28"/>
      <c r="E30" s="30">
        <v>25</v>
      </c>
      <c r="F30" s="30">
        <f t="shared" si="0"/>
        <v>0</v>
      </c>
      <c r="G30" s="61"/>
      <c r="H30" s="3"/>
    </row>
    <row r="31" spans="1:15" ht="15.6" customHeight="1" x14ac:dyDescent="0.3">
      <c r="A31" s="80" t="s">
        <v>24</v>
      </c>
      <c r="B31" s="80"/>
      <c r="C31" s="80"/>
      <c r="D31" s="28"/>
      <c r="E31" s="30">
        <v>78</v>
      </c>
      <c r="F31" s="30">
        <f t="shared" si="0"/>
        <v>0</v>
      </c>
      <c r="G31" s="61"/>
      <c r="H31" s="3"/>
    </row>
    <row r="32" spans="1:15" ht="15.6" customHeight="1" x14ac:dyDescent="0.3">
      <c r="A32" s="80" t="s">
        <v>25</v>
      </c>
      <c r="B32" s="80"/>
      <c r="C32" s="80"/>
      <c r="D32" s="67"/>
      <c r="E32" s="30">
        <v>1040</v>
      </c>
      <c r="F32" s="30">
        <f t="shared" si="0"/>
        <v>0</v>
      </c>
      <c r="G32" s="61"/>
      <c r="H32" s="6"/>
    </row>
    <row r="33" spans="1:8" ht="15.6" customHeight="1" x14ac:dyDescent="0.3">
      <c r="A33" s="80" t="s">
        <v>26</v>
      </c>
      <c r="B33" s="80"/>
      <c r="C33" s="80"/>
      <c r="D33" s="28"/>
      <c r="E33" s="30">
        <v>18</v>
      </c>
      <c r="F33" s="30">
        <f t="shared" si="0"/>
        <v>0</v>
      </c>
      <c r="G33" s="61"/>
      <c r="H33" s="6"/>
    </row>
    <row r="34" spans="1:8" ht="15.6" customHeight="1" x14ac:dyDescent="0.3">
      <c r="A34" s="80" t="s">
        <v>27</v>
      </c>
      <c r="B34" s="80"/>
      <c r="C34" s="80"/>
      <c r="D34" s="28"/>
      <c r="E34" s="30">
        <v>1040</v>
      </c>
      <c r="F34" s="30">
        <f t="shared" si="0"/>
        <v>0</v>
      </c>
      <c r="G34" s="61"/>
      <c r="H34" s="6"/>
    </row>
    <row r="35" spans="1:8" ht="15.6" customHeight="1" x14ac:dyDescent="0.3">
      <c r="A35" s="80" t="s">
        <v>28</v>
      </c>
      <c r="B35" s="80"/>
      <c r="C35" s="80"/>
      <c r="D35" s="28"/>
      <c r="E35" s="30">
        <v>6</v>
      </c>
      <c r="F35" s="30">
        <f t="shared" si="0"/>
        <v>0</v>
      </c>
      <c r="G35" s="61"/>
      <c r="H35" s="6"/>
    </row>
    <row r="36" spans="1:8" ht="15.6" customHeight="1" x14ac:dyDescent="0.3">
      <c r="A36" s="84" t="s">
        <v>86</v>
      </c>
      <c r="B36" s="82"/>
      <c r="C36" s="83"/>
      <c r="D36" s="28"/>
      <c r="E36" s="30">
        <v>222</v>
      </c>
      <c r="F36" s="30">
        <f t="shared" si="0"/>
        <v>0</v>
      </c>
      <c r="G36" s="61"/>
      <c r="H36" s="6"/>
    </row>
    <row r="37" spans="1:8" ht="15.6" customHeight="1" x14ac:dyDescent="0.3">
      <c r="A37" s="80" t="s">
        <v>29</v>
      </c>
      <c r="B37" s="80"/>
      <c r="C37" s="80"/>
      <c r="D37" s="28"/>
      <c r="E37" s="30">
        <v>2415</v>
      </c>
      <c r="F37" s="30">
        <f t="shared" si="0"/>
        <v>0</v>
      </c>
      <c r="G37" s="61"/>
      <c r="H37" s="6"/>
    </row>
    <row r="38" spans="1:8" ht="15.6" customHeight="1" x14ac:dyDescent="0.3">
      <c r="A38" s="80" t="s">
        <v>30</v>
      </c>
      <c r="B38" s="80"/>
      <c r="C38" s="80"/>
      <c r="D38" s="28"/>
      <c r="E38" s="30">
        <v>462</v>
      </c>
      <c r="F38" s="30">
        <f t="shared" si="0"/>
        <v>0</v>
      </c>
      <c r="G38" s="61"/>
      <c r="H38" s="6"/>
    </row>
    <row r="39" spans="1:8" ht="15.6" customHeight="1" x14ac:dyDescent="0.3">
      <c r="A39" s="80" t="s">
        <v>31</v>
      </c>
      <c r="B39" s="80"/>
      <c r="C39" s="80"/>
      <c r="D39" s="28"/>
      <c r="E39" s="30">
        <v>945</v>
      </c>
      <c r="F39" s="30">
        <f t="shared" si="0"/>
        <v>0</v>
      </c>
      <c r="G39" s="61"/>
      <c r="H39" s="6"/>
    </row>
    <row r="40" spans="1:8" ht="15.6" customHeight="1" x14ac:dyDescent="0.3">
      <c r="A40" s="80" t="s">
        <v>32</v>
      </c>
      <c r="B40" s="80"/>
      <c r="C40" s="80"/>
      <c r="D40" s="28"/>
      <c r="E40" s="30">
        <v>300</v>
      </c>
      <c r="F40" s="30">
        <f t="shared" si="0"/>
        <v>0</v>
      </c>
      <c r="G40" s="61"/>
      <c r="H40" s="6"/>
    </row>
    <row r="41" spans="1:8" ht="15.6" customHeight="1" x14ac:dyDescent="0.3">
      <c r="A41" s="80" t="s">
        <v>34</v>
      </c>
      <c r="B41" s="80"/>
      <c r="C41" s="80"/>
      <c r="D41" s="28"/>
      <c r="E41" s="30">
        <v>860</v>
      </c>
      <c r="F41" s="30">
        <f t="shared" si="0"/>
        <v>0</v>
      </c>
      <c r="G41" s="61"/>
      <c r="H41" s="6"/>
    </row>
    <row r="42" spans="1:8" ht="15.6" customHeight="1" x14ac:dyDescent="0.3">
      <c r="A42" s="80" t="s">
        <v>35</v>
      </c>
      <c r="B42" s="80"/>
      <c r="C42" s="80"/>
      <c r="D42" s="28"/>
      <c r="E42" s="30">
        <v>1200</v>
      </c>
      <c r="F42" s="30">
        <f t="shared" si="0"/>
        <v>0</v>
      </c>
      <c r="G42" s="61"/>
      <c r="H42" s="6"/>
    </row>
    <row r="43" spans="1:8" ht="15" x14ac:dyDescent="0.3">
      <c r="A43" s="80" t="s">
        <v>36</v>
      </c>
      <c r="B43" s="80"/>
      <c r="C43" s="80"/>
      <c r="D43" s="28"/>
      <c r="E43" s="30">
        <v>520</v>
      </c>
      <c r="F43" s="30">
        <f t="shared" si="0"/>
        <v>0</v>
      </c>
      <c r="G43" s="61"/>
      <c r="H43" s="6"/>
    </row>
    <row r="44" spans="1:8" ht="15" x14ac:dyDescent="0.3">
      <c r="A44" s="80" t="s">
        <v>37</v>
      </c>
      <c r="B44" s="80"/>
      <c r="C44" s="80"/>
      <c r="D44" s="28"/>
      <c r="E44" s="30">
        <v>1200</v>
      </c>
      <c r="F44" s="30">
        <f t="shared" si="0"/>
        <v>0</v>
      </c>
      <c r="G44" s="61"/>
      <c r="H44" s="6"/>
    </row>
    <row r="45" spans="1:8" ht="15.6" customHeight="1" x14ac:dyDescent="0.3">
      <c r="A45" s="80" t="s">
        <v>38</v>
      </c>
      <c r="B45" s="80"/>
      <c r="C45" s="80"/>
      <c r="D45" s="28"/>
      <c r="E45" s="30">
        <v>480</v>
      </c>
      <c r="F45" s="30">
        <f t="shared" si="0"/>
        <v>0</v>
      </c>
      <c r="G45" s="61"/>
      <c r="H45" s="6"/>
    </row>
    <row r="46" spans="1:8" ht="15.6" customHeight="1" x14ac:dyDescent="0.3">
      <c r="A46" s="80" t="s">
        <v>53</v>
      </c>
      <c r="B46" s="80"/>
      <c r="C46" s="80"/>
      <c r="D46" s="28"/>
      <c r="E46" s="30">
        <v>-61</v>
      </c>
      <c r="F46" s="30">
        <f t="shared" si="0"/>
        <v>0</v>
      </c>
      <c r="G46" s="61"/>
      <c r="H46" s="6"/>
    </row>
    <row r="47" spans="1:8" ht="15" x14ac:dyDescent="0.3">
      <c r="A47" s="80" t="s">
        <v>39</v>
      </c>
      <c r="B47" s="80"/>
      <c r="C47" s="80"/>
      <c r="D47" s="68"/>
      <c r="E47" s="30">
        <v>550</v>
      </c>
      <c r="F47" s="30">
        <f t="shared" si="0"/>
        <v>0</v>
      </c>
      <c r="G47" s="61"/>
      <c r="H47" s="6"/>
    </row>
    <row r="48" spans="1:8" ht="15.6" customHeight="1" x14ac:dyDescent="0.3">
      <c r="A48" s="80" t="s">
        <v>93</v>
      </c>
      <c r="B48" s="80"/>
      <c r="C48" s="80"/>
      <c r="D48" s="28"/>
      <c r="E48" s="30">
        <v>23985</v>
      </c>
      <c r="F48" s="30">
        <f t="shared" si="0"/>
        <v>0</v>
      </c>
      <c r="G48" s="61"/>
      <c r="H48" s="6"/>
    </row>
    <row r="49" spans="1:8" ht="15.6" customHeight="1" x14ac:dyDescent="0.3">
      <c r="A49" s="80" t="s">
        <v>40</v>
      </c>
      <c r="B49" s="80"/>
      <c r="C49" s="80"/>
      <c r="D49" s="28"/>
      <c r="E49" s="30">
        <v>259</v>
      </c>
      <c r="F49" s="30">
        <f t="shared" si="0"/>
        <v>0</v>
      </c>
      <c r="G49" s="61"/>
      <c r="H49" s="6"/>
    </row>
    <row r="50" spans="1:8" ht="15.6" customHeight="1" x14ac:dyDescent="0.3">
      <c r="A50" s="80" t="s">
        <v>41</v>
      </c>
      <c r="B50" s="80"/>
      <c r="C50" s="80"/>
      <c r="D50" s="28"/>
      <c r="E50" s="30">
        <v>1812</v>
      </c>
      <c r="F50" s="30">
        <f t="shared" si="0"/>
        <v>0</v>
      </c>
      <c r="G50" s="61"/>
      <c r="H50" s="7"/>
    </row>
    <row r="51" spans="1:8" ht="15.6" customHeight="1" x14ac:dyDescent="0.3">
      <c r="A51" s="80" t="s">
        <v>42</v>
      </c>
      <c r="B51" s="80"/>
      <c r="C51" s="80"/>
      <c r="D51" s="28"/>
      <c r="E51" s="30">
        <v>940</v>
      </c>
      <c r="F51" s="30">
        <f t="shared" si="0"/>
        <v>0</v>
      </c>
      <c r="G51" s="61"/>
      <c r="H51" s="6"/>
    </row>
    <row r="52" spans="1:8" ht="15.6" customHeight="1" x14ac:dyDescent="0.3">
      <c r="A52" s="80" t="s">
        <v>43</v>
      </c>
      <c r="B52" s="80"/>
      <c r="C52" s="80"/>
      <c r="D52" s="28"/>
      <c r="E52" s="30">
        <v>1020</v>
      </c>
      <c r="F52" s="30">
        <f t="shared" si="0"/>
        <v>0</v>
      </c>
      <c r="G52" s="61"/>
      <c r="H52" s="6"/>
    </row>
    <row r="53" spans="1:8" ht="15.6" customHeight="1" x14ac:dyDescent="0.3">
      <c r="A53" s="80" t="s">
        <v>44</v>
      </c>
      <c r="B53" s="80"/>
      <c r="C53" s="80"/>
      <c r="D53" s="28"/>
      <c r="E53" s="30">
        <v>1866</v>
      </c>
      <c r="F53" s="30">
        <f t="shared" si="0"/>
        <v>0</v>
      </c>
      <c r="G53" s="61"/>
      <c r="H53" s="6"/>
    </row>
    <row r="54" spans="1:8" ht="15.6" customHeight="1" x14ac:dyDescent="0.3">
      <c r="A54" s="80" t="s">
        <v>45</v>
      </c>
      <c r="B54" s="80"/>
      <c r="C54" s="80"/>
      <c r="D54" s="28"/>
      <c r="E54" s="30">
        <v>1436</v>
      </c>
      <c r="F54" s="30">
        <f t="shared" si="0"/>
        <v>0</v>
      </c>
      <c r="G54" s="61"/>
      <c r="H54" s="6"/>
    </row>
    <row r="55" spans="1:8" ht="15.6" customHeight="1" x14ac:dyDescent="0.3">
      <c r="A55" s="80" t="s">
        <v>46</v>
      </c>
      <c r="B55" s="80"/>
      <c r="C55" s="80"/>
      <c r="D55" s="28"/>
      <c r="E55" s="30">
        <v>0</v>
      </c>
      <c r="F55" s="30">
        <f t="shared" si="0"/>
        <v>0</v>
      </c>
      <c r="G55" s="61"/>
      <c r="H55" s="6"/>
    </row>
    <row r="56" spans="1:8" ht="15.6" customHeight="1" x14ac:dyDescent="0.3">
      <c r="A56" s="80" t="s">
        <v>47</v>
      </c>
      <c r="B56" s="80"/>
      <c r="C56" s="80"/>
      <c r="D56" s="28"/>
      <c r="E56" s="30">
        <v>75</v>
      </c>
      <c r="F56" s="30">
        <f t="shared" si="0"/>
        <v>0</v>
      </c>
      <c r="G56" s="61"/>
      <c r="H56" s="3"/>
    </row>
    <row r="57" spans="1:8" ht="15.6" customHeight="1" x14ac:dyDescent="0.3">
      <c r="A57" s="80" t="s">
        <v>48</v>
      </c>
      <c r="B57" s="80"/>
      <c r="C57" s="80"/>
      <c r="D57" s="28"/>
      <c r="E57" s="30">
        <v>109</v>
      </c>
      <c r="F57" s="30">
        <f t="shared" si="0"/>
        <v>0</v>
      </c>
      <c r="G57" s="61"/>
      <c r="H57" s="3"/>
    </row>
    <row r="58" spans="1:8" ht="15.6" customHeight="1" x14ac:dyDescent="0.3">
      <c r="A58" s="80" t="s">
        <v>49</v>
      </c>
      <c r="B58" s="80"/>
      <c r="C58" s="80"/>
      <c r="D58" s="28"/>
      <c r="E58" s="30">
        <v>5795</v>
      </c>
      <c r="F58" s="30">
        <f t="shared" si="0"/>
        <v>0</v>
      </c>
      <c r="G58" s="61"/>
      <c r="H58" s="3"/>
    </row>
    <row r="59" spans="1:8" ht="15.6" customHeight="1" x14ac:dyDescent="0.3">
      <c r="A59" s="80" t="s">
        <v>50</v>
      </c>
      <c r="B59" s="80"/>
      <c r="C59" s="80"/>
      <c r="D59" s="28"/>
      <c r="E59" s="30">
        <v>0</v>
      </c>
      <c r="F59" s="30">
        <f t="shared" ref="F59" si="1">D59*E59</f>
        <v>0</v>
      </c>
      <c r="G59" s="61"/>
      <c r="H59" s="3"/>
    </row>
    <row r="60" spans="1:8" ht="15" customHeight="1" x14ac:dyDescent="0.3">
      <c r="A60" s="80" t="s">
        <v>51</v>
      </c>
      <c r="B60" s="80"/>
      <c r="C60" s="80"/>
      <c r="D60" s="28"/>
      <c r="E60" s="30">
        <v>282</v>
      </c>
      <c r="F60" s="30">
        <f t="shared" si="0"/>
        <v>0</v>
      </c>
      <c r="G60" s="61"/>
      <c r="H60" s="3"/>
    </row>
    <row r="61" spans="1:8" ht="15" customHeight="1" x14ac:dyDescent="0.3">
      <c r="A61" s="80" t="s">
        <v>52</v>
      </c>
      <c r="B61" s="80"/>
      <c r="C61" s="80"/>
      <c r="D61" s="28"/>
      <c r="E61" s="30">
        <v>1175</v>
      </c>
      <c r="F61" s="30">
        <f t="shared" si="0"/>
        <v>0</v>
      </c>
      <c r="G61" s="61"/>
      <c r="H61" s="8"/>
    </row>
    <row r="62" spans="1:8" ht="15" customHeight="1" x14ac:dyDescent="0.3">
      <c r="A62" s="80" t="s">
        <v>54</v>
      </c>
      <c r="B62" s="80"/>
      <c r="C62" s="80"/>
      <c r="D62" s="28"/>
      <c r="E62" s="30">
        <v>650</v>
      </c>
      <c r="F62" s="30">
        <f t="shared" si="0"/>
        <v>0</v>
      </c>
      <c r="G62" s="61"/>
      <c r="H62" s="8"/>
    </row>
    <row r="63" spans="1:8" ht="15" customHeight="1" x14ac:dyDescent="0.3">
      <c r="A63" s="80" t="s">
        <v>55</v>
      </c>
      <c r="B63" s="80"/>
      <c r="C63" s="80"/>
      <c r="D63" s="28"/>
      <c r="E63" s="30">
        <v>700</v>
      </c>
      <c r="F63" s="30">
        <f t="shared" si="0"/>
        <v>0</v>
      </c>
      <c r="G63" s="61"/>
      <c r="H63" s="42"/>
    </row>
    <row r="64" spans="1:8" ht="15" customHeight="1" x14ac:dyDescent="0.3">
      <c r="A64" s="80" t="s">
        <v>56</v>
      </c>
      <c r="B64" s="80"/>
      <c r="C64" s="80"/>
      <c r="D64" s="28"/>
      <c r="E64" s="30">
        <v>500</v>
      </c>
      <c r="F64" s="30">
        <f t="shared" si="0"/>
        <v>0</v>
      </c>
      <c r="G64" s="61"/>
      <c r="H64" s="42"/>
    </row>
    <row r="65" spans="1:8" ht="15" customHeight="1" x14ac:dyDescent="0.3">
      <c r="A65" s="80" t="s">
        <v>57</v>
      </c>
      <c r="B65" s="80"/>
      <c r="C65" s="80"/>
      <c r="D65" s="28"/>
      <c r="E65" s="30">
        <v>0</v>
      </c>
      <c r="F65" s="30">
        <f t="shared" si="0"/>
        <v>0</v>
      </c>
      <c r="G65" s="61"/>
      <c r="H65" s="42"/>
    </row>
    <row r="66" spans="1:8" ht="15" customHeight="1" x14ac:dyDescent="0.3">
      <c r="A66" s="80" t="s">
        <v>58</v>
      </c>
      <c r="B66" s="80"/>
      <c r="C66" s="80"/>
      <c r="D66" s="28"/>
      <c r="E66" s="30">
        <v>95</v>
      </c>
      <c r="F66" s="30">
        <f t="shared" si="0"/>
        <v>0</v>
      </c>
      <c r="G66" s="61"/>
      <c r="H66" s="42"/>
    </row>
    <row r="67" spans="1:8" ht="15" customHeight="1" x14ac:dyDescent="0.3">
      <c r="A67" s="82" t="s">
        <v>88</v>
      </c>
      <c r="B67" s="82"/>
      <c r="C67" s="83"/>
      <c r="D67" s="28"/>
      <c r="E67" s="32">
        <v>0</v>
      </c>
      <c r="F67" s="30">
        <f t="shared" si="0"/>
        <v>0</v>
      </c>
      <c r="G67" s="61"/>
      <c r="H67" s="42"/>
    </row>
    <row r="68" spans="1:8" ht="15" customHeight="1" x14ac:dyDescent="0.3">
      <c r="A68" s="82" t="s">
        <v>89</v>
      </c>
      <c r="B68" s="82"/>
      <c r="C68" s="83"/>
      <c r="D68" s="28"/>
      <c r="E68" s="32">
        <v>1040</v>
      </c>
      <c r="F68" s="30">
        <f t="shared" si="0"/>
        <v>0</v>
      </c>
      <c r="G68" s="61"/>
      <c r="H68" s="42"/>
    </row>
    <row r="69" spans="1:8" ht="15" customHeight="1" x14ac:dyDescent="0.3">
      <c r="A69" s="82" t="s">
        <v>90</v>
      </c>
      <c r="B69" s="82"/>
      <c r="C69" s="83"/>
      <c r="D69" s="28"/>
      <c r="E69" s="32">
        <v>1040</v>
      </c>
      <c r="F69" s="30">
        <f t="shared" si="0"/>
        <v>0</v>
      </c>
      <c r="G69" s="61"/>
      <c r="H69" s="42"/>
    </row>
    <row r="70" spans="1:8" ht="15" customHeight="1" x14ac:dyDescent="0.3">
      <c r="A70" s="82" t="s">
        <v>91</v>
      </c>
      <c r="B70" s="82"/>
      <c r="C70" s="83"/>
      <c r="D70" s="28"/>
      <c r="E70" s="32">
        <v>24</v>
      </c>
      <c r="F70" s="30">
        <f t="shared" si="0"/>
        <v>0</v>
      </c>
      <c r="G70" s="61"/>
      <c r="H70" s="42"/>
    </row>
    <row r="71" spans="1:8" ht="15" customHeight="1" x14ac:dyDescent="0.3">
      <c r="A71" s="63"/>
      <c r="B71" s="63"/>
      <c r="C71" s="63"/>
      <c r="D71" s="64"/>
      <c r="E71" s="65"/>
      <c r="F71" s="66"/>
      <c r="G71" s="61"/>
      <c r="H71" s="42"/>
    </row>
    <row r="72" spans="1:8" ht="18.899999999999999" customHeight="1" x14ac:dyDescent="0.3">
      <c r="A72" s="42"/>
      <c r="B72" s="42"/>
      <c r="C72" s="42"/>
      <c r="D72" s="81" t="s">
        <v>92</v>
      </c>
      <c r="E72" s="81"/>
      <c r="F72" s="51">
        <f>SUM(F20:F70)</f>
        <v>0</v>
      </c>
      <c r="G72" s="62"/>
      <c r="H72" s="62"/>
    </row>
    <row r="73" spans="1:8" ht="18.899999999999999" customHeight="1" x14ac:dyDescent="0.3">
      <c r="A73" s="42"/>
      <c r="B73" s="42"/>
      <c r="C73" s="42"/>
      <c r="D73" s="81" t="s">
        <v>97</v>
      </c>
      <c r="E73" s="81"/>
      <c r="F73" s="52">
        <f>ROUNDDOWN((F72*0.8),0)</f>
        <v>0</v>
      </c>
      <c r="G73" s="62"/>
      <c r="H73" s="62"/>
    </row>
    <row r="74" spans="1:8" ht="15.6" customHeight="1" x14ac:dyDescent="0.3">
      <c r="A74" s="42"/>
      <c r="B74" s="42"/>
      <c r="C74" s="42"/>
      <c r="D74" s="74" t="s">
        <v>98</v>
      </c>
      <c r="E74" s="75"/>
      <c r="F74" s="52">
        <f>ROUNDDOWN((F72*0.2),0)</f>
        <v>0</v>
      </c>
      <c r="G74" s="62"/>
      <c r="H74" s="62"/>
    </row>
    <row r="75" spans="1:8" ht="15.6" x14ac:dyDescent="0.3">
      <c r="A75" s="43"/>
      <c r="B75" s="43"/>
      <c r="C75" s="43"/>
      <c r="D75" s="19"/>
      <c r="E75" s="19"/>
      <c r="F75" s="58"/>
      <c r="G75" s="62"/>
      <c r="H75" s="62"/>
    </row>
    <row r="76" spans="1:8" ht="15.6" customHeight="1" x14ac:dyDescent="0.3">
      <c r="A76" s="43"/>
      <c r="B76" s="43"/>
      <c r="C76" s="43"/>
      <c r="D76" s="19"/>
      <c r="E76" s="19"/>
      <c r="F76" s="58"/>
      <c r="G76" s="62"/>
      <c r="H76" s="62"/>
    </row>
    <row r="77" spans="1:8" ht="18" customHeight="1" x14ac:dyDescent="0.3">
      <c r="A77" s="77" t="s">
        <v>61</v>
      </c>
      <c r="B77" s="78"/>
      <c r="C77" s="78"/>
      <c r="D77" s="78"/>
      <c r="E77" s="44"/>
      <c r="F77" s="44"/>
      <c r="G77" s="62"/>
      <c r="H77" s="62"/>
    </row>
    <row r="78" spans="1:8" ht="15.6" customHeight="1" x14ac:dyDescent="0.3">
      <c r="A78" s="79" t="s">
        <v>62</v>
      </c>
      <c r="B78" s="78"/>
      <c r="C78" s="78"/>
      <c r="D78" s="78"/>
      <c r="E78" s="44"/>
      <c r="F78" s="44"/>
      <c r="G78" s="62"/>
      <c r="H78" s="62"/>
    </row>
    <row r="79" spans="1:8" x14ac:dyDescent="0.3">
      <c r="A79" s="44"/>
      <c r="B79" s="44"/>
      <c r="C79" s="44"/>
      <c r="D79" s="44"/>
      <c r="E79" s="44"/>
      <c r="F79" s="44"/>
      <c r="G79" s="62"/>
      <c r="H79" s="62"/>
    </row>
    <row r="80" spans="1:8" ht="18" customHeight="1" x14ac:dyDescent="0.3">
      <c r="A80" s="44"/>
      <c r="B80" s="44"/>
      <c r="C80" s="44"/>
      <c r="D80" s="44"/>
      <c r="E80" s="44"/>
      <c r="F80" s="44"/>
      <c r="G80" s="62"/>
      <c r="H80" s="62"/>
    </row>
    <row r="81" spans="1:8" x14ac:dyDescent="0.3">
      <c r="A81" s="45" t="s">
        <v>63</v>
      </c>
      <c r="B81" s="33"/>
      <c r="C81" s="73"/>
      <c r="D81" s="73"/>
      <c r="E81" s="46"/>
      <c r="F81" s="69"/>
      <c r="G81" s="62"/>
      <c r="H81" s="62"/>
    </row>
    <row r="82" spans="1:8" ht="15" thickBot="1" x14ac:dyDescent="0.35">
      <c r="A82" s="33" t="s">
        <v>64</v>
      </c>
      <c r="B82" s="33"/>
      <c r="C82" s="72"/>
      <c r="D82" s="72"/>
      <c r="E82" s="33"/>
      <c r="F82" s="70"/>
      <c r="G82" s="62"/>
      <c r="H82" s="62"/>
    </row>
    <row r="83" spans="1:8" x14ac:dyDescent="0.3">
      <c r="A83" s="33"/>
      <c r="B83" s="33"/>
      <c r="C83" s="76" t="s">
        <v>65</v>
      </c>
      <c r="D83" s="76"/>
      <c r="E83" s="46"/>
      <c r="F83" s="47" t="s">
        <v>66</v>
      </c>
      <c r="G83" s="62"/>
      <c r="H83" s="62"/>
    </row>
    <row r="84" spans="1:8" x14ac:dyDescent="0.3">
      <c r="A84" s="33" t="s">
        <v>67</v>
      </c>
      <c r="B84" s="33"/>
      <c r="C84" s="73"/>
      <c r="D84" s="73"/>
      <c r="E84" s="48"/>
      <c r="F84" s="71"/>
      <c r="G84" s="62"/>
      <c r="H84" s="62"/>
    </row>
    <row r="85" spans="1:8" ht="15" thickBot="1" x14ac:dyDescent="0.35">
      <c r="A85" s="33" t="s">
        <v>64</v>
      </c>
      <c r="B85" s="42"/>
      <c r="C85" s="72"/>
      <c r="D85" s="72"/>
      <c r="E85" s="33"/>
      <c r="F85" s="72"/>
      <c r="G85" s="62"/>
      <c r="H85" s="62"/>
    </row>
    <row r="86" spans="1:8" x14ac:dyDescent="0.3">
      <c r="A86" s="33"/>
      <c r="B86" s="42"/>
      <c r="C86" s="76" t="s">
        <v>65</v>
      </c>
      <c r="D86" s="76"/>
      <c r="E86" s="46"/>
      <c r="F86" s="47" t="s">
        <v>66</v>
      </c>
      <c r="G86" s="62"/>
      <c r="H86" s="62"/>
    </row>
    <row r="87" spans="1:8" x14ac:dyDescent="0.3">
      <c r="A87" s="49" t="s">
        <v>68</v>
      </c>
      <c r="B87" s="49"/>
      <c r="C87" s="49"/>
      <c r="D87" s="49"/>
      <c r="E87" s="50"/>
      <c r="F87" s="49"/>
      <c r="G87" s="62"/>
      <c r="H87" s="62"/>
    </row>
    <row r="88" spans="1:8" x14ac:dyDescent="0.3">
      <c r="A88" s="33"/>
      <c r="B88" s="33"/>
      <c r="C88" s="33"/>
      <c r="D88" s="33"/>
      <c r="E88" s="48"/>
      <c r="F88" s="33"/>
      <c r="G88" s="62"/>
      <c r="H88" s="62"/>
    </row>
    <row r="89" spans="1:8" x14ac:dyDescent="0.3">
      <c r="A89" s="62"/>
      <c r="B89" s="62"/>
      <c r="C89" s="62"/>
      <c r="D89" s="62"/>
      <c r="E89" s="62"/>
      <c r="F89" s="62"/>
      <c r="G89" s="62"/>
      <c r="H89" s="62"/>
    </row>
    <row r="90" spans="1:8" x14ac:dyDescent="0.3">
      <c r="A90" s="31"/>
      <c r="B90" s="31"/>
      <c r="C90" s="31"/>
      <c r="D90" s="31"/>
      <c r="E90" s="31"/>
      <c r="F90" s="31"/>
      <c r="G90" s="31"/>
      <c r="H90" s="31"/>
    </row>
    <row r="91" spans="1:8" x14ac:dyDescent="0.3">
      <c r="A91" s="31"/>
      <c r="B91" s="31"/>
      <c r="C91" s="31"/>
      <c r="D91" s="31"/>
      <c r="E91" s="31"/>
      <c r="F91" s="31"/>
      <c r="G91" s="31"/>
      <c r="H91" s="31"/>
    </row>
    <row r="92" spans="1:8" x14ac:dyDescent="0.3">
      <c r="A92" s="31"/>
      <c r="B92" s="31"/>
      <c r="C92" s="31"/>
      <c r="D92" s="31"/>
      <c r="E92" s="31"/>
      <c r="F92" s="31"/>
      <c r="G92" s="31"/>
      <c r="H92" s="31"/>
    </row>
    <row r="98" spans="4:6" ht="15.6" x14ac:dyDescent="0.3">
      <c r="D98" s="2"/>
      <c r="E98" s="9"/>
      <c r="F98" s="10"/>
    </row>
  </sheetData>
  <sheetProtection algorithmName="SHA-512" hashValue="Vl+YJ20gGqKrOUszB8h21J1wRJJygTWOz/7kU2r/1vKA0rfwLKi44G3yfsb75+Th3J/h98zHHCicp39CvAdABg==" saltValue="lnd0tfni2/IO4Tg9mefEZQ==" spinCount="100000" sheet="1" selectLockedCells="1"/>
  <mergeCells count="90">
    <mergeCell ref="F4:F5"/>
    <mergeCell ref="A1:F1"/>
    <mergeCell ref="A2:A3"/>
    <mergeCell ref="B2:B3"/>
    <mergeCell ref="C2:C3"/>
    <mergeCell ref="D2:D3"/>
    <mergeCell ref="E2:E3"/>
    <mergeCell ref="F2:F3"/>
    <mergeCell ref="A4:A5"/>
    <mergeCell ref="B4:B5"/>
    <mergeCell ref="C4:C5"/>
    <mergeCell ref="D4:D5"/>
    <mergeCell ref="E4:E5"/>
    <mergeCell ref="B6:E6"/>
    <mergeCell ref="B7:E7"/>
    <mergeCell ref="B8:F8"/>
    <mergeCell ref="B9:F9"/>
    <mergeCell ref="B10:C10"/>
    <mergeCell ref="D10:F10"/>
    <mergeCell ref="B11:C11"/>
    <mergeCell ref="B12:C12"/>
    <mergeCell ref="B13:D13"/>
    <mergeCell ref="B14:D14"/>
    <mergeCell ref="B15:D15"/>
    <mergeCell ref="A28:C28"/>
    <mergeCell ref="E16:F16"/>
    <mergeCell ref="B17:D17"/>
    <mergeCell ref="A18:D18"/>
    <mergeCell ref="A20:C20"/>
    <mergeCell ref="A21:C21"/>
    <mergeCell ref="A22:C22"/>
    <mergeCell ref="B16:D16"/>
    <mergeCell ref="A23:C23"/>
    <mergeCell ref="A24:C24"/>
    <mergeCell ref="A25:C25"/>
    <mergeCell ref="A26:C26"/>
    <mergeCell ref="A27:C27"/>
    <mergeCell ref="A40:C40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1:C41"/>
    <mergeCell ref="A42:C42"/>
    <mergeCell ref="A43:C43"/>
    <mergeCell ref="A44:C44"/>
    <mergeCell ref="A45:C45"/>
    <mergeCell ref="A57:C57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8:C58"/>
    <mergeCell ref="A60:C60"/>
    <mergeCell ref="A61:C61"/>
    <mergeCell ref="A62:C62"/>
    <mergeCell ref="A63:C63"/>
    <mergeCell ref="F81:F82"/>
    <mergeCell ref="C83:D83"/>
    <mergeCell ref="C84:D85"/>
    <mergeCell ref="F84:F85"/>
    <mergeCell ref="D72:E72"/>
    <mergeCell ref="D73:E73"/>
    <mergeCell ref="D74:E74"/>
    <mergeCell ref="C86:D86"/>
    <mergeCell ref="A59:C59"/>
    <mergeCell ref="A77:D77"/>
    <mergeCell ref="A78:D78"/>
    <mergeCell ref="C81:D82"/>
    <mergeCell ref="A65:C65"/>
    <mergeCell ref="A66:C66"/>
    <mergeCell ref="A67:C67"/>
    <mergeCell ref="A68:C68"/>
    <mergeCell ref="A69:C69"/>
    <mergeCell ref="A70:C70"/>
    <mergeCell ref="A64:C64"/>
  </mergeCells>
  <hyperlinks>
    <hyperlink ref="B17" r:id="rId1" display="dmcconnell@american-bus-inc.com" xr:uid="{C033B19E-93AB-4433-B761-D0CB1D86C895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American Bus</vt:lpstr>
      <vt:lpstr>TESCO</vt:lpstr>
    </vt:vector>
  </TitlesOfParts>
  <Company>Ohio Dept.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Garcia</dc:creator>
  <cp:lastModifiedBy>Christopher Craves</cp:lastModifiedBy>
  <cp:lastPrinted>2016-07-08T17:51:29Z</cp:lastPrinted>
  <dcterms:created xsi:type="dcterms:W3CDTF">2015-01-02T16:34:24Z</dcterms:created>
  <dcterms:modified xsi:type="dcterms:W3CDTF">2019-10-02T20:01:25Z</dcterms:modified>
</cp:coreProperties>
</file>